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orisnik\Desktop\26. sjednica Upravnog vijeća\"/>
    </mc:Choice>
  </mc:AlternateContent>
  <xr:revisionPtr revIDLastSave="0" documentId="8_{07023072-9169-41FB-B59A-EA3F12CDD8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16" i="8"/>
  <c r="E14" i="8"/>
  <c r="E19" i="8"/>
  <c r="E22" i="8"/>
  <c r="C30" i="8"/>
  <c r="E30" i="8"/>
  <c r="D30" i="8"/>
  <c r="C11" i="8"/>
  <c r="D11" i="8"/>
  <c r="D19" i="8"/>
  <c r="D22" i="8"/>
  <c r="D14" i="8"/>
  <c r="D16" i="8"/>
  <c r="E10" i="8" l="1"/>
  <c r="D10" i="8"/>
  <c r="H51" i="7" l="1"/>
  <c r="G51" i="7"/>
  <c r="H49" i="7"/>
  <c r="H48" i="7" s="1"/>
  <c r="G49" i="7"/>
  <c r="G48" i="7" s="1"/>
  <c r="H46" i="7"/>
  <c r="G46" i="7"/>
  <c r="H36" i="7"/>
  <c r="H35" i="7" s="1"/>
  <c r="G36" i="7"/>
  <c r="G35" i="7" s="1"/>
  <c r="H32" i="7"/>
  <c r="H31" i="7" s="1"/>
  <c r="G32" i="7"/>
  <c r="G31" i="7" s="1"/>
  <c r="H41" i="7"/>
  <c r="G41" i="7"/>
  <c r="H44" i="7"/>
  <c r="H43" i="7" s="1"/>
  <c r="G44" i="7"/>
  <c r="G43" i="7" s="1"/>
  <c r="H26" i="7"/>
  <c r="H23" i="7"/>
  <c r="H22" i="7" s="1"/>
  <c r="H21" i="7" s="1"/>
  <c r="H20" i="7" s="1"/>
  <c r="G26" i="7"/>
  <c r="G23" i="7"/>
  <c r="G17" i="7"/>
  <c r="H18" i="7"/>
  <c r="H17" i="7" s="1"/>
  <c r="G18" i="7"/>
  <c r="H13" i="7"/>
  <c r="H12" i="7" s="1"/>
  <c r="H11" i="7" s="1"/>
  <c r="G13" i="7"/>
  <c r="G12" i="7" s="1"/>
  <c r="G11" i="7" s="1"/>
  <c r="H8" i="7"/>
  <c r="H7" i="7" s="1"/>
  <c r="H9" i="7"/>
  <c r="G9" i="7"/>
  <c r="G8" i="7" s="1"/>
  <c r="G7" i="7" s="1"/>
  <c r="C11" i="5"/>
  <c r="C10" i="5" s="1"/>
  <c r="E12" i="5"/>
  <c r="E11" i="5" s="1"/>
  <c r="E10" i="5" s="1"/>
  <c r="D12" i="5"/>
  <c r="D11" i="5" s="1"/>
  <c r="D10" i="5" s="1"/>
  <c r="C12" i="5"/>
  <c r="E41" i="8"/>
  <c r="E38" i="8"/>
  <c r="E35" i="8"/>
  <c r="E33" i="8"/>
  <c r="G17" i="3"/>
  <c r="G10" i="3" s="1"/>
  <c r="G11" i="3"/>
  <c r="F17" i="3"/>
  <c r="F11" i="3"/>
  <c r="F10" i="3" s="1"/>
  <c r="D33" i="8"/>
  <c r="D41" i="8"/>
  <c r="D38" i="8"/>
  <c r="D35" i="8"/>
  <c r="G36" i="3"/>
  <c r="F36" i="3"/>
  <c r="G31" i="3"/>
  <c r="F31" i="3"/>
  <c r="F30" i="3" s="1"/>
  <c r="E29" i="8" l="1"/>
  <c r="G22" i="7"/>
  <c r="G21" i="7" s="1"/>
  <c r="G20" i="7" s="1"/>
  <c r="G6" i="7"/>
  <c r="H6" i="7"/>
  <c r="H30" i="7"/>
  <c r="H29" i="7" s="1"/>
  <c r="G30" i="7"/>
  <c r="G29" i="7" s="1"/>
  <c r="D29" i="8"/>
  <c r="G30" i="3"/>
  <c r="F31" i="7"/>
  <c r="F32" i="7"/>
  <c r="F36" i="7"/>
  <c r="F35" i="7" s="1"/>
  <c r="F41" i="7"/>
  <c r="F49" i="7"/>
  <c r="F48" i="7" s="1"/>
  <c r="F51" i="7"/>
  <c r="F46" i="7"/>
  <c r="F44" i="7"/>
  <c r="F26" i="7"/>
  <c r="F23" i="7"/>
  <c r="F22" i="7" s="1"/>
  <c r="F21" i="7" s="1"/>
  <c r="F20" i="7" s="1"/>
  <c r="F18" i="7"/>
  <c r="F17" i="7" s="1"/>
  <c r="F16" i="7" s="1"/>
  <c r="F13" i="7"/>
  <c r="F12" i="7" s="1"/>
  <c r="F11" i="7" s="1"/>
  <c r="F9" i="7"/>
  <c r="F8" i="7" s="1"/>
  <c r="F7" i="7" s="1"/>
  <c r="F43" i="7" l="1"/>
  <c r="F6" i="7"/>
  <c r="F30" i="7"/>
  <c r="F29" i="7" s="1"/>
  <c r="E36" i="3"/>
  <c r="E31" i="3"/>
  <c r="E30" i="3" s="1"/>
  <c r="E11" i="3" l="1"/>
  <c r="E17" i="3"/>
  <c r="E10" i="3" l="1"/>
  <c r="C41" i="8"/>
  <c r="C35" i="8"/>
  <c r="C33" i="8"/>
  <c r="C38" i="8"/>
  <c r="C29" i="8" l="1"/>
  <c r="C14" i="8"/>
  <c r="C16" i="8"/>
  <c r="C22" i="8"/>
  <c r="C19" i="8"/>
  <c r="C10" i="8" l="1"/>
  <c r="E46" i="7"/>
  <c r="E51" i="7"/>
  <c r="E49" i="7"/>
  <c r="E44" i="7"/>
  <c r="E43" i="7" s="1"/>
  <c r="E41" i="7"/>
  <c r="E36" i="7"/>
  <c r="E35" i="7" s="1"/>
  <c r="E32" i="7"/>
  <c r="E31" i="7" s="1"/>
  <c r="E26" i="7"/>
  <c r="E22" i="7" s="1"/>
  <c r="E21" i="7" s="1"/>
  <c r="E20" i="7" s="1"/>
  <c r="E23" i="7"/>
  <c r="E13" i="7"/>
  <c r="E12" i="7" s="1"/>
  <c r="E11" i="7" s="1"/>
  <c r="E18" i="7"/>
  <c r="E17" i="7" s="1"/>
  <c r="E16" i="7" s="1"/>
  <c r="E9" i="7"/>
  <c r="E8" i="7" s="1"/>
  <c r="E7" i="7" s="1"/>
  <c r="E6" i="7" s="1"/>
  <c r="E48" i="7" l="1"/>
  <c r="E30" i="7"/>
  <c r="E29" i="7" s="1"/>
  <c r="B15" i="9"/>
  <c r="B13" i="9"/>
  <c r="B12" i="9" s="1"/>
  <c r="B9" i="9"/>
  <c r="B8" i="9" s="1"/>
  <c r="D8" i="6"/>
  <c r="D13" i="6"/>
  <c r="D12" i="6" s="1"/>
  <c r="D9" i="6"/>
  <c r="B12" i="5"/>
  <c r="B11" i="5" s="1"/>
  <c r="B10" i="5" s="1"/>
  <c r="B33" i="8"/>
  <c r="B38" i="8"/>
  <c r="B35" i="8"/>
  <c r="B41" i="8"/>
  <c r="B30" i="8"/>
  <c r="B29" i="8" s="1"/>
  <c r="B22" i="8"/>
  <c r="B19" i="8"/>
  <c r="B16" i="8"/>
  <c r="B14" i="8"/>
  <c r="B11" i="8"/>
  <c r="D36" i="3"/>
  <c r="D31" i="3"/>
  <c r="D30" i="3" s="1"/>
  <c r="B10" i="8" l="1"/>
  <c r="D17" i="3"/>
  <c r="D11" i="3"/>
  <c r="D10" i="3" s="1"/>
  <c r="F37" i="10" l="1"/>
  <c r="G34" i="10" s="1"/>
  <c r="G37" i="10" s="1"/>
  <c r="H34" i="10" s="1"/>
  <c r="H37" i="10" s="1"/>
  <c r="I34" i="10" s="1"/>
  <c r="I37" i="10" s="1"/>
  <c r="I21" i="10"/>
  <c r="H21" i="10"/>
  <c r="G21" i="10"/>
  <c r="F21" i="10"/>
  <c r="I11" i="10"/>
  <c r="H11" i="10"/>
  <c r="G11" i="10"/>
  <c r="F11" i="10"/>
  <c r="I8" i="10"/>
  <c r="H8" i="10"/>
  <c r="G8" i="10"/>
  <c r="F8" i="10"/>
  <c r="I14" i="10" l="1"/>
  <c r="H14" i="10"/>
  <c r="H22" i="10" s="1"/>
  <c r="H28" i="10" s="1"/>
  <c r="H29" i="10" s="1"/>
  <c r="G14" i="10"/>
  <c r="G22" i="10" s="1"/>
  <c r="G28" i="10" s="1"/>
  <c r="G29" i="10" s="1"/>
  <c r="F14" i="10"/>
  <c r="F22" i="10" s="1"/>
  <c r="F28" i="10" s="1"/>
  <c r="I22" i="10"/>
  <c r="I28" i="10" s="1"/>
  <c r="I29" i="10" s="1"/>
</calcChain>
</file>

<file path=xl/sharedStrings.xml><?xml version="1.0" encoding="utf-8"?>
<sst xmlns="http://schemas.openxmlformats.org/spreadsheetml/2006/main" count="250" uniqueCount="128">
  <si>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</si>
  <si>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</si>
  <si>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</si>
  <si>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</si>
  <si>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</si>
  <si>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</si>
  <si>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</si>
  <si>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</si>
  <si>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</si>
  <si>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</si>
  <si>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</si>
  <si>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</si>
  <si>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</si>
  <si>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</si>
  <si>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</si>
  <si>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</si>
  <si>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</si>
  <si>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</si>
  <si>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</si>
  <si>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</si>
  <si>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</si>
  <si>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</si>
  <si>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</si>
  <si>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</si>
  <si>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</si>
  <si>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</si>
  <si>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</si>
  <si>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Naziv izvora financiranja</t>
  </si>
  <si>
    <t>NAZIV KAPITALNOG PROJEKTA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</si>
  <si>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</si>
  <si>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</si>
  <si>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</si>
  <si>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</si>
  <si>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</si>
  <si>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</si>
  <si>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</si>
  <si>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Plan za 2024.</t>
  </si>
  <si>
    <t>Projekcija 
za 2026.</t>
  </si>
  <si>
    <t>Plan 2023.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</si>
  <si>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</si>
  <si>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</si>
  <si>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</si>
  <si>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</si>
  <si>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</si>
  <si>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</si>
  <si>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</si>
  <si>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</si>
  <si>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</si>
  <si>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</si>
  <si>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</si>
  <si>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</si>
  <si>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</si>
  <si>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</si>
  <si>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</si>
  <si>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</si>
  <si>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</si>
  <si>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</si>
  <si>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</si>
  <si>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</si>
  <si>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</si>
  <si>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</si>
  <si>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</si>
  <si>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</si>
  <si>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</si>
  <si>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</si>
  <si>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</si>
  <si>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</si>
  <si>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</si>
  <si>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</si>
  <si>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</si>
  <si>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</si>
  <si>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</si>
  <si>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</si>
  <si>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</si>
  <si>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</si>
  <si>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</si>
  <si>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</si>
  <si>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</si>
  <si>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administrativnih pristojbi,pristojbi po posebnim propisima i naknada</t>
  </si>
  <si>
    <t>Prihodi od prodaje proizvoda i robe te pruženih usluga,prihodi od donacija te povrati po protestiranim jamstvima</t>
  </si>
  <si>
    <t>Prihodi iz nadležnog proračuna i od HZZO-a na temelju ugovornih obveza</t>
  </si>
  <si>
    <t>Financijski rashodi</t>
  </si>
  <si>
    <t>Naknade građanima i kućanstvima na temelju osiguranja i druge naknade</t>
  </si>
  <si>
    <t>Rashodi za dodatna ulaganja na nefinancijskoj imovini</t>
  </si>
  <si>
    <t>46 Prihodi za posebne namjene-decentralizacija</t>
  </si>
  <si>
    <t>49 Prihodi za posebne namjene</t>
  </si>
  <si>
    <t xml:space="preserve">  54 Ostale pomoći-pomoći iz proračuna</t>
  </si>
  <si>
    <t xml:space="preserve">  32 Vlastiti prihodi</t>
  </si>
  <si>
    <t>7 Prihodi od nefinancijske imovine i nadoknade šteta s osnova osiguranja</t>
  </si>
  <si>
    <t>72 Prihodi od nefinancijske imovine i nadoknade šteta s osnova osiguranja</t>
  </si>
  <si>
    <t>10 Socijalna zaštita</t>
  </si>
  <si>
    <t>102 Starost</t>
  </si>
  <si>
    <t>1020 Starost</t>
  </si>
  <si>
    <t xml:space="preserve">PROGRAM  1304    </t>
  </si>
  <si>
    <t>Očuvanje rada i podizanje kvalitete usluga u DZSNO</t>
  </si>
  <si>
    <t xml:space="preserve">Aktivnost A 1304 36 </t>
  </si>
  <si>
    <t>Izvor financiranja 11</t>
  </si>
  <si>
    <t>PROGRAM 1305</t>
  </si>
  <si>
    <t xml:space="preserve">Aktivnost A 1305 01 </t>
  </si>
  <si>
    <t>Osnovni program zbrinjavanja starijih osoba-domovi za starije i nemoćne</t>
  </si>
  <si>
    <t>Izvor financiranja 46</t>
  </si>
  <si>
    <t>Prihodi za posebne namjene-decentralizacija</t>
  </si>
  <si>
    <t>Opći prihodi i primici</t>
  </si>
  <si>
    <t>PROGRAM 8011</t>
  </si>
  <si>
    <t>Aktivnost A 8011 01</t>
  </si>
  <si>
    <t>Financiranje domova za starije i nemoćne-pihodi za posebne namjene</t>
  </si>
  <si>
    <t>Izvor financiranja 32</t>
  </si>
  <si>
    <t>Vlastiti prihodi</t>
  </si>
  <si>
    <t>Izvor financiranja 49</t>
  </si>
  <si>
    <t>Prihodi za posebne namjene</t>
  </si>
  <si>
    <t>Izvor financiranja 54</t>
  </si>
  <si>
    <t>Pomoći</t>
  </si>
  <si>
    <t>Izvor financiranja 72</t>
  </si>
  <si>
    <t>Prihodi od nefinancijske imovine i nadoknade šteta s osnova osiguranja</t>
  </si>
  <si>
    <t>Kapitalni projekt K</t>
  </si>
  <si>
    <t xml:space="preserve">Izvor financiranja </t>
  </si>
  <si>
    <t xml:space="preserve">  52 Pomoći-Županijski proračun EU projekti</t>
  </si>
  <si>
    <t xml:space="preserve">  54 Tekuće pomoći iz proračuna</t>
  </si>
  <si>
    <t>Aktivnost A 1304 10</t>
  </si>
  <si>
    <t>PODIZANJE KVALITETE I DOSTUPNOSTI SOCIJALNE SKRBI</t>
  </si>
  <si>
    <t>Financiranje projekta "Zaželi-pomoć u kući"</t>
  </si>
  <si>
    <t>Izvor financiranja 52</t>
  </si>
  <si>
    <t>Pomoći-Županijski proračun EU projekti</t>
  </si>
  <si>
    <t>Aktivnost A 1304 41</t>
  </si>
  <si>
    <t>Pružanje deinstitucionalnih usluga na području Osječko-baranjske županije</t>
  </si>
  <si>
    <t>SUFINANCIRANJE USTANOVA SOCIJALNE SKRBI PREMA MINIMALNOM STANDARDU</t>
  </si>
  <si>
    <t>FINANCIRANJE DOMOVA ZA STARIJE I NEMOĆNE IZVAN ŽUPANIJSKOG PRORAČUNA</t>
  </si>
  <si>
    <t>PRIJEDLOG FINANCIJSKOG PLANA DOMA ZA STARIJE I NEMOĆNE OSOBE OSIJEK
ZA 2024. I PROJEKCIJA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</si>
</sst>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right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 indent="1"/>
    </xf>
    <xf numFmtId="0" fontId="21" fillId="0" borderId="2" xfId="0" applyFont="1" applyBorder="1" applyAlignment="1">
      <alignment horizontal="left" vertical="center" wrapText="1" indent="1"/>
    </xf>
    <xf numFmtId="0" fontId="21" fillId="0" borderId="4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topLeftCell="A19" workbookViewId="0">
      <selection activeCell="G34" sqref="G34"/>
    </sheetView>
  </sheetViews>
  <sheetFormatPr defaultRowHeight="15" x14ac:dyDescent="0.25"/>
  <cols>
    <col min="5" max="9" width="25.28515625" customWidth="1"/>
  </cols>
  <sheetData>
    <row r="1" spans="1:9" ht="42" customHeight="1" x14ac:dyDescent="0.25">
      <c r="A1" s="68" t="s">
        <v>127</v>
      </c>
      <c r="B1" s="68"/>
      <c r="C1" s="68"/>
      <c r="D1" s="68"/>
      <c r="E1" s="68"/>
      <c r="F1" s="68"/>
      <c r="G1" s="68"/>
      <c r="H1" s="68"/>
      <c r="I1" s="68"/>
    </row>
    <row r="2" spans="1:9" ht="18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68" t="s">
        <v>21</v>
      </c>
      <c r="B3" s="68"/>
      <c r="C3" s="68"/>
      <c r="D3" s="68"/>
      <c r="E3" s="68"/>
      <c r="F3" s="68"/>
      <c r="G3" s="68"/>
      <c r="H3" s="69"/>
      <c r="I3" s="69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5.75" x14ac:dyDescent="0.25">
      <c r="A5" s="68" t="s">
        <v>29</v>
      </c>
      <c r="B5" s="70"/>
      <c r="C5" s="70"/>
      <c r="D5" s="70"/>
      <c r="E5" s="70"/>
      <c r="F5" s="70"/>
      <c r="G5" s="70"/>
      <c r="H5" s="70"/>
      <c r="I5" s="70"/>
    </row>
    <row r="6" spans="1:9" ht="18" x14ac:dyDescent="0.25">
      <c r="A6" s="1"/>
      <c r="B6" s="2"/>
      <c r="C6" s="2"/>
      <c r="D6" s="2"/>
      <c r="E6" s="6"/>
      <c r="F6" s="7"/>
      <c r="G6" s="7"/>
      <c r="H6" s="7"/>
      <c r="I6" s="34" t="s">
        <v>39</v>
      </c>
    </row>
    <row r="7" spans="1:9" ht="25.5" x14ac:dyDescent="0.25">
      <c r="A7" s="27"/>
      <c r="B7" s="28"/>
      <c r="C7" s="28"/>
      <c r="D7" s="29"/>
      <c r="E7" s="30"/>
      <c r="F7" s="3" t="s">
        <v>38</v>
      </c>
      <c r="G7" s="3" t="s">
        <v>47</v>
      </c>
      <c r="H7" s="3" t="s">
        <v>48</v>
      </c>
      <c r="I7" s="3" t="s">
        <v>49</v>
      </c>
    </row>
    <row r="8" spans="1:9" x14ac:dyDescent="0.25">
      <c r="A8" s="71" t="s">
        <v>0</v>
      </c>
      <c r="B8" s="72"/>
      <c r="C8" s="72"/>
      <c r="D8" s="72"/>
      <c r="E8" s="73"/>
      <c r="F8" s="31">
        <f t="shared" ref="F8:I8" si="0">F9+F10</f>
        <v>2752720</v>
      </c>
      <c r="G8" s="31">
        <f t="shared" si="0"/>
        <v>2805500</v>
      </c>
      <c r="H8" s="31">
        <f t="shared" si="0"/>
        <v>2805500</v>
      </c>
      <c r="I8" s="31">
        <f t="shared" si="0"/>
        <v>2805500</v>
      </c>
    </row>
    <row r="9" spans="1:9" x14ac:dyDescent="0.25">
      <c r="A9" s="74" t="s">
        <v>41</v>
      </c>
      <c r="B9" s="75"/>
      <c r="C9" s="75"/>
      <c r="D9" s="75"/>
      <c r="E9" s="67"/>
      <c r="F9" s="32">
        <v>2752720</v>
      </c>
      <c r="G9" s="32">
        <v>2805500</v>
      </c>
      <c r="H9" s="32">
        <v>2805500</v>
      </c>
      <c r="I9" s="32">
        <v>2805500</v>
      </c>
    </row>
    <row r="10" spans="1:9" x14ac:dyDescent="0.25">
      <c r="A10" s="66" t="s">
        <v>42</v>
      </c>
      <c r="B10" s="67"/>
      <c r="C10" s="67"/>
      <c r="D10" s="67"/>
      <c r="E10" s="67"/>
      <c r="F10" s="32">
        <v>0</v>
      </c>
      <c r="G10" s="32">
        <v>0</v>
      </c>
      <c r="H10" s="32"/>
      <c r="I10" s="32">
        <v>0</v>
      </c>
    </row>
    <row r="11" spans="1:9" x14ac:dyDescent="0.25">
      <c r="A11" s="35" t="s">
        <v>1</v>
      </c>
      <c r="B11" s="44"/>
      <c r="C11" s="44"/>
      <c r="D11" s="44"/>
      <c r="E11" s="44"/>
      <c r="F11" s="31">
        <f t="shared" ref="F11:I11" si="1">F12+F13</f>
        <v>2759370</v>
      </c>
      <c r="G11" s="31">
        <f t="shared" si="1"/>
        <v>2835500</v>
      </c>
      <c r="H11" s="31">
        <f t="shared" si="1"/>
        <v>2805500</v>
      </c>
      <c r="I11" s="31">
        <f t="shared" si="1"/>
        <v>2805500</v>
      </c>
    </row>
    <row r="12" spans="1:9" x14ac:dyDescent="0.25">
      <c r="A12" s="76" t="s">
        <v>43</v>
      </c>
      <c r="B12" s="75"/>
      <c r="C12" s="75"/>
      <c r="D12" s="75"/>
      <c r="E12" s="75"/>
      <c r="F12" s="32">
        <v>2629306</v>
      </c>
      <c r="G12" s="32">
        <v>2771450</v>
      </c>
      <c r="H12" s="32">
        <v>2741450</v>
      </c>
      <c r="I12" s="45">
        <v>2741450</v>
      </c>
    </row>
    <row r="13" spans="1:9" x14ac:dyDescent="0.25">
      <c r="A13" s="66" t="s">
        <v>44</v>
      </c>
      <c r="B13" s="67"/>
      <c r="C13" s="67"/>
      <c r="D13" s="67"/>
      <c r="E13" s="67"/>
      <c r="F13" s="32">
        <v>130064</v>
      </c>
      <c r="G13" s="32">
        <v>64050</v>
      </c>
      <c r="H13" s="32">
        <v>64050</v>
      </c>
      <c r="I13" s="45">
        <v>64050</v>
      </c>
    </row>
    <row r="14" spans="1:9" x14ac:dyDescent="0.25">
      <c r="A14" s="77" t="s">
        <v>69</v>
      </c>
      <c r="B14" s="72"/>
      <c r="C14" s="72"/>
      <c r="D14" s="72"/>
      <c r="E14" s="72"/>
      <c r="F14" s="31">
        <f t="shared" ref="F14:I14" si="2">F8-F11</f>
        <v>-6650</v>
      </c>
      <c r="G14" s="31">
        <f t="shared" si="2"/>
        <v>-30000</v>
      </c>
      <c r="H14" s="31">
        <f t="shared" si="2"/>
        <v>0</v>
      </c>
      <c r="I14" s="31">
        <f t="shared" si="2"/>
        <v>0</v>
      </c>
    </row>
    <row r="15" spans="1:9" ht="18" x14ac:dyDescent="0.25">
      <c r="A15" s="4"/>
      <c r="B15" s="21"/>
      <c r="C15" s="21"/>
      <c r="D15" s="21"/>
      <c r="E15" s="21"/>
      <c r="F15" s="21"/>
      <c r="G15" s="22"/>
      <c r="H15" s="22"/>
      <c r="I15" s="22"/>
    </row>
    <row r="16" spans="1:9" ht="15.75" x14ac:dyDescent="0.25">
      <c r="A16" s="68" t="s">
        <v>30</v>
      </c>
      <c r="B16" s="70"/>
      <c r="C16" s="70"/>
      <c r="D16" s="70"/>
      <c r="E16" s="70"/>
      <c r="F16" s="70"/>
      <c r="G16" s="70"/>
      <c r="H16" s="70"/>
      <c r="I16" s="70"/>
    </row>
    <row r="17" spans="1:9" ht="18" x14ac:dyDescent="0.25">
      <c r="A17" s="4"/>
      <c r="B17" s="21"/>
      <c r="C17" s="21"/>
      <c r="D17" s="21"/>
      <c r="E17" s="21"/>
      <c r="F17" s="21"/>
      <c r="G17" s="22"/>
      <c r="H17" s="22"/>
      <c r="I17" s="22"/>
    </row>
    <row r="18" spans="1:9" ht="25.5" x14ac:dyDescent="0.25">
      <c r="A18" s="27"/>
      <c r="B18" s="28"/>
      <c r="C18" s="28"/>
      <c r="D18" s="29"/>
      <c r="E18" s="30"/>
      <c r="F18" s="3" t="s">
        <v>38</v>
      </c>
      <c r="G18" s="3" t="s">
        <v>47</v>
      </c>
      <c r="H18" s="3" t="s">
        <v>48</v>
      </c>
      <c r="I18" s="3" t="s">
        <v>49</v>
      </c>
    </row>
    <row r="19" spans="1:9" x14ac:dyDescent="0.25">
      <c r="A19" s="66" t="s">
        <v>45</v>
      </c>
      <c r="B19" s="67"/>
      <c r="C19" s="67"/>
      <c r="D19" s="67"/>
      <c r="E19" s="67"/>
      <c r="F19" s="32"/>
      <c r="G19" s="32"/>
      <c r="H19" s="32"/>
      <c r="I19" s="45"/>
    </row>
    <row r="20" spans="1:9" x14ac:dyDescent="0.25">
      <c r="A20" s="66" t="s">
        <v>46</v>
      </c>
      <c r="B20" s="67"/>
      <c r="C20" s="67"/>
      <c r="D20" s="67"/>
      <c r="E20" s="67"/>
      <c r="F20" s="32"/>
      <c r="G20" s="32"/>
      <c r="H20" s="32"/>
      <c r="I20" s="45"/>
    </row>
    <row r="21" spans="1:9" x14ac:dyDescent="0.25">
      <c r="A21" s="77" t="s">
        <v>2</v>
      </c>
      <c r="B21" s="72"/>
      <c r="C21" s="72"/>
      <c r="D21" s="72"/>
      <c r="E21" s="72"/>
      <c r="F21" s="31">
        <f t="shared" ref="F21:I21" si="3">F19-F20</f>
        <v>0</v>
      </c>
      <c r="G21" s="31">
        <f t="shared" si="3"/>
        <v>0</v>
      </c>
      <c r="H21" s="31">
        <f t="shared" si="3"/>
        <v>0</v>
      </c>
      <c r="I21" s="31">
        <f t="shared" si="3"/>
        <v>0</v>
      </c>
    </row>
    <row r="22" spans="1:9" x14ac:dyDescent="0.25">
      <c r="A22" s="77" t="s">
        <v>70</v>
      </c>
      <c r="B22" s="72"/>
      <c r="C22" s="72"/>
      <c r="D22" s="72"/>
      <c r="E22" s="72"/>
      <c r="F22" s="31">
        <f t="shared" ref="F22:I22" si="4">F14+F21</f>
        <v>-6650</v>
      </c>
      <c r="G22" s="31">
        <f t="shared" si="4"/>
        <v>-30000</v>
      </c>
      <c r="H22" s="31">
        <f t="shared" si="4"/>
        <v>0</v>
      </c>
      <c r="I22" s="31">
        <f t="shared" si="4"/>
        <v>0</v>
      </c>
    </row>
    <row r="23" spans="1:9" ht="18" x14ac:dyDescent="0.25">
      <c r="A23" s="20"/>
      <c r="B23" s="21"/>
      <c r="C23" s="21"/>
      <c r="D23" s="21"/>
      <c r="E23" s="21"/>
      <c r="F23" s="21"/>
      <c r="G23" s="22"/>
      <c r="H23" s="22"/>
      <c r="I23" s="22"/>
    </row>
    <row r="24" spans="1:9" ht="15.75" x14ac:dyDescent="0.25">
      <c r="A24" s="68" t="s">
        <v>71</v>
      </c>
      <c r="B24" s="70"/>
      <c r="C24" s="70"/>
      <c r="D24" s="70"/>
      <c r="E24" s="70"/>
      <c r="F24" s="70"/>
      <c r="G24" s="70"/>
      <c r="H24" s="70"/>
      <c r="I24" s="70"/>
    </row>
    <row r="25" spans="1:9" ht="15.75" x14ac:dyDescent="0.25">
      <c r="A25" s="42"/>
      <c r="B25" s="43"/>
      <c r="C25" s="43"/>
      <c r="D25" s="43"/>
      <c r="E25" s="43"/>
      <c r="F25" s="43"/>
      <c r="G25" s="43"/>
      <c r="H25" s="43"/>
      <c r="I25" s="43"/>
    </row>
    <row r="26" spans="1:9" ht="25.5" x14ac:dyDescent="0.25">
      <c r="A26" s="27"/>
      <c r="B26" s="28"/>
      <c r="C26" s="28"/>
      <c r="D26" s="29"/>
      <c r="E26" s="30"/>
      <c r="F26" s="3" t="s">
        <v>38</v>
      </c>
      <c r="G26" s="3" t="s">
        <v>47</v>
      </c>
      <c r="H26" s="3" t="s">
        <v>48</v>
      </c>
      <c r="I26" s="3" t="s">
        <v>49</v>
      </c>
    </row>
    <row r="27" spans="1:9" ht="15" customHeight="1" x14ac:dyDescent="0.25">
      <c r="A27" s="80" t="s">
        <v>72</v>
      </c>
      <c r="B27" s="81"/>
      <c r="C27" s="81"/>
      <c r="D27" s="81"/>
      <c r="E27" s="82"/>
      <c r="F27" s="46">
        <v>6650</v>
      </c>
      <c r="G27" s="46">
        <v>30000</v>
      </c>
      <c r="H27" s="46">
        <v>0</v>
      </c>
      <c r="I27" s="47">
        <v>0</v>
      </c>
    </row>
    <row r="28" spans="1:9" ht="15" customHeight="1" x14ac:dyDescent="0.25">
      <c r="A28" s="77" t="s">
        <v>73</v>
      </c>
      <c r="B28" s="72"/>
      <c r="C28" s="72"/>
      <c r="D28" s="72"/>
      <c r="E28" s="72"/>
      <c r="F28" s="48">
        <f>F22+F27</f>
        <v>0</v>
      </c>
      <c r="G28" s="48">
        <f t="shared" ref="G28:I28" si="5">G22+G27</f>
        <v>0</v>
      </c>
      <c r="H28" s="48">
        <f t="shared" si="5"/>
        <v>0</v>
      </c>
      <c r="I28" s="49">
        <f t="shared" si="5"/>
        <v>0</v>
      </c>
    </row>
    <row r="29" spans="1:9" ht="45" customHeight="1" x14ac:dyDescent="0.25">
      <c r="A29" s="71" t="s">
        <v>74</v>
      </c>
      <c r="B29" s="83"/>
      <c r="C29" s="83"/>
      <c r="D29" s="83"/>
      <c r="E29" s="84"/>
      <c r="F29" s="48">
        <v>0</v>
      </c>
      <c r="G29" s="48">
        <f t="shared" ref="G29:I29" si="6">G14+G21+G27-G28</f>
        <v>0</v>
      </c>
      <c r="H29" s="48">
        <f t="shared" si="6"/>
        <v>0</v>
      </c>
      <c r="I29" s="49">
        <f t="shared" si="6"/>
        <v>0</v>
      </c>
    </row>
    <row r="30" spans="1:9" ht="15.75" x14ac:dyDescent="0.25">
      <c r="A30" s="50"/>
      <c r="B30" s="51"/>
      <c r="C30" s="51"/>
      <c r="D30" s="51"/>
      <c r="E30" s="51"/>
      <c r="F30" s="51"/>
      <c r="G30" s="51"/>
      <c r="H30" s="51"/>
      <c r="I30" s="51"/>
    </row>
    <row r="31" spans="1:9" ht="15.75" x14ac:dyDescent="0.25">
      <c r="A31" s="85" t="s">
        <v>68</v>
      </c>
      <c r="B31" s="85"/>
      <c r="C31" s="85"/>
      <c r="D31" s="85"/>
      <c r="E31" s="85"/>
      <c r="F31" s="85"/>
      <c r="G31" s="85"/>
      <c r="H31" s="85"/>
      <c r="I31" s="85"/>
    </row>
    <row r="32" spans="1:9" ht="18" x14ac:dyDescent="0.25">
      <c r="A32" s="52"/>
      <c r="B32" s="53"/>
      <c r="C32" s="53"/>
      <c r="D32" s="53"/>
      <c r="E32" s="53"/>
      <c r="F32" s="53"/>
      <c r="G32" s="54"/>
      <c r="H32" s="54"/>
      <c r="I32" s="54"/>
    </row>
    <row r="33" spans="1:9" ht="25.5" x14ac:dyDescent="0.25">
      <c r="A33" s="55"/>
      <c r="B33" s="56"/>
      <c r="C33" s="56"/>
      <c r="D33" s="57"/>
      <c r="E33" s="58"/>
      <c r="F33" s="59" t="s">
        <v>38</v>
      </c>
      <c r="G33" s="59" t="s">
        <v>47</v>
      </c>
      <c r="H33" s="59" t="s">
        <v>48</v>
      </c>
      <c r="I33" s="59" t="s">
        <v>49</v>
      </c>
    </row>
    <row r="34" spans="1:9" x14ac:dyDescent="0.25">
      <c r="A34" s="80" t="s">
        <v>72</v>
      </c>
      <c r="B34" s="81"/>
      <c r="C34" s="81"/>
      <c r="D34" s="81"/>
      <c r="E34" s="82"/>
      <c r="F34" s="46">
        <v>0</v>
      </c>
      <c r="G34" s="46">
        <f>F37</f>
        <v>0</v>
      </c>
      <c r="H34" s="46">
        <f>G37</f>
        <v>0</v>
      </c>
      <c r="I34" s="47">
        <f>H37</f>
        <v>0</v>
      </c>
    </row>
    <row r="35" spans="1:9" ht="28.5" customHeight="1" x14ac:dyDescent="0.25">
      <c r="A35" s="80" t="s">
        <v>75</v>
      </c>
      <c r="B35" s="81"/>
      <c r="C35" s="81"/>
      <c r="D35" s="81"/>
      <c r="E35" s="82"/>
      <c r="F35" s="46">
        <v>0</v>
      </c>
      <c r="G35" s="46">
        <v>0</v>
      </c>
      <c r="H35" s="46">
        <v>0</v>
      </c>
      <c r="I35" s="47">
        <v>0</v>
      </c>
    </row>
    <row r="36" spans="1:9" x14ac:dyDescent="0.25">
      <c r="A36" s="80" t="s">
        <v>76</v>
      </c>
      <c r="B36" s="86"/>
      <c r="C36" s="86"/>
      <c r="D36" s="86"/>
      <c r="E36" s="87"/>
      <c r="F36" s="46">
        <v>0</v>
      </c>
      <c r="G36" s="46">
        <v>0</v>
      </c>
      <c r="H36" s="46">
        <v>0</v>
      </c>
      <c r="I36" s="47">
        <v>0</v>
      </c>
    </row>
    <row r="37" spans="1:9" ht="15" customHeight="1" x14ac:dyDescent="0.25">
      <c r="A37" s="77" t="s">
        <v>73</v>
      </c>
      <c r="B37" s="72"/>
      <c r="C37" s="72"/>
      <c r="D37" s="72"/>
      <c r="E37" s="72"/>
      <c r="F37" s="33">
        <f t="shared" ref="F37:I37" si="7">F34-F35+F36</f>
        <v>0</v>
      </c>
      <c r="G37" s="33">
        <f t="shared" si="7"/>
        <v>0</v>
      </c>
      <c r="H37" s="33">
        <f t="shared" si="7"/>
        <v>0</v>
      </c>
      <c r="I37" s="60">
        <f t="shared" si="7"/>
        <v>0</v>
      </c>
    </row>
    <row r="38" spans="1:9" ht="17.25" customHeight="1" x14ac:dyDescent="0.25"/>
    <row r="39" spans="1:9" x14ac:dyDescent="0.25">
      <c r="A39" s="78" t="s">
        <v>40</v>
      </c>
      <c r="B39" s="79"/>
      <c r="C39" s="79"/>
      <c r="D39" s="79"/>
      <c r="E39" s="79"/>
      <c r="F39" s="79"/>
      <c r="G39" s="79"/>
      <c r="H39" s="79"/>
      <c r="I39" s="79"/>
    </row>
    <row r="40" spans="1:9" ht="9" customHeight="1" x14ac:dyDescent="0.25"/>
  </sheetData>
  <mergeCells count="24">
    <mergeCell ref="A39:I39"/>
    <mergeCell ref="A21:E21"/>
    <mergeCell ref="A22:E22"/>
    <mergeCell ref="A24:I24"/>
    <mergeCell ref="A27:E27"/>
    <mergeCell ref="A28:E28"/>
    <mergeCell ref="A29:E29"/>
    <mergeCell ref="A31:I31"/>
    <mergeCell ref="A34:E34"/>
    <mergeCell ref="A35:E35"/>
    <mergeCell ref="A36:E36"/>
    <mergeCell ref="A37:E37"/>
    <mergeCell ref="A20:E20"/>
    <mergeCell ref="A1:I1"/>
    <mergeCell ref="A3:I3"/>
    <mergeCell ref="A5:I5"/>
    <mergeCell ref="A8:E8"/>
    <mergeCell ref="A9:E9"/>
    <mergeCell ref="A10:E10"/>
    <mergeCell ref="A12:E12"/>
    <mergeCell ref="A13:E13"/>
    <mergeCell ref="A14:E14"/>
    <mergeCell ref="A16:I16"/>
    <mergeCell ref="A19:E19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9"/>
  <sheetViews>
    <sheetView topLeftCell="A22" workbookViewId="0">
      <selection activeCell="J32" sqref="J3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</cols>
  <sheetData>
    <row r="1" spans="1:7" ht="42" customHeight="1" x14ac:dyDescent="0.25">
      <c r="A1" s="68" t="s">
        <v>127</v>
      </c>
      <c r="B1" s="68"/>
      <c r="C1" s="68"/>
      <c r="D1" s="68"/>
      <c r="E1" s="68"/>
      <c r="F1" s="68"/>
      <c r="G1" s="68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68" t="s">
        <v>21</v>
      </c>
      <c r="B3" s="68"/>
      <c r="C3" s="68"/>
      <c r="D3" s="68"/>
      <c r="E3" s="68"/>
      <c r="F3" s="68"/>
      <c r="G3" s="68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68" t="s">
        <v>4</v>
      </c>
      <c r="B5" s="68"/>
      <c r="C5" s="68"/>
      <c r="D5" s="68"/>
      <c r="E5" s="68"/>
      <c r="F5" s="68"/>
      <c r="G5" s="68"/>
    </row>
    <row r="6" spans="1:7" ht="18" x14ac:dyDescent="0.25">
      <c r="A6" s="4"/>
      <c r="B6" s="4"/>
      <c r="C6" s="4"/>
      <c r="D6" s="4"/>
      <c r="E6" s="4"/>
      <c r="F6" s="5"/>
      <c r="G6" s="5"/>
    </row>
    <row r="7" spans="1:7" ht="15.75" customHeight="1" x14ac:dyDescent="0.25">
      <c r="A7" s="68" t="s">
        <v>50</v>
      </c>
      <c r="B7" s="68"/>
      <c r="C7" s="68"/>
      <c r="D7" s="68"/>
      <c r="E7" s="68"/>
      <c r="F7" s="68"/>
      <c r="G7" s="68"/>
    </row>
    <row r="8" spans="1:7" ht="18" x14ac:dyDescent="0.25">
      <c r="A8" s="4"/>
      <c r="B8" s="4"/>
      <c r="C8" s="4"/>
      <c r="D8" s="4"/>
      <c r="E8" s="4"/>
      <c r="F8" s="5"/>
      <c r="G8" s="5"/>
    </row>
    <row r="9" spans="1:7" ht="25.5" x14ac:dyDescent="0.25">
      <c r="A9" s="19" t="s">
        <v>5</v>
      </c>
      <c r="B9" s="18" t="s">
        <v>6</v>
      </c>
      <c r="C9" s="18" t="s">
        <v>3</v>
      </c>
      <c r="D9" s="19" t="s">
        <v>38</v>
      </c>
      <c r="E9" s="19" t="s">
        <v>36</v>
      </c>
      <c r="F9" s="19" t="s">
        <v>31</v>
      </c>
      <c r="G9" s="19" t="s">
        <v>37</v>
      </c>
    </row>
    <row r="10" spans="1:7" x14ac:dyDescent="0.25">
      <c r="A10" s="38"/>
      <c r="B10" s="39"/>
      <c r="C10" s="37" t="s">
        <v>0</v>
      </c>
      <c r="D10" s="63">
        <f>D11+D17</f>
        <v>2752720</v>
      </c>
      <c r="E10" s="45">
        <f>E11+E17</f>
        <v>2805500</v>
      </c>
      <c r="F10" s="45">
        <f>F11+F17</f>
        <v>2805500</v>
      </c>
      <c r="G10" s="45">
        <f>G11+G17</f>
        <v>2805500</v>
      </c>
    </row>
    <row r="11" spans="1:7" ht="15.75" customHeight="1" x14ac:dyDescent="0.25">
      <c r="A11" s="10">
        <v>6</v>
      </c>
      <c r="B11" s="10"/>
      <c r="C11" s="10" t="s">
        <v>7</v>
      </c>
      <c r="D11" s="8">
        <f>D12+D13+D14+D15+D16</f>
        <v>2752720</v>
      </c>
      <c r="E11" s="8">
        <f>E12+E13+E14+E15+E16</f>
        <v>2805500</v>
      </c>
      <c r="F11" s="8">
        <f>F12+F13+F14+F15+F16</f>
        <v>2805500</v>
      </c>
      <c r="G11" s="8">
        <f>G12+G13+G14+G15+G16</f>
        <v>2805500</v>
      </c>
    </row>
    <row r="12" spans="1:7" ht="38.25" x14ac:dyDescent="0.25">
      <c r="A12" s="10"/>
      <c r="B12" s="14">
        <v>63</v>
      </c>
      <c r="C12" s="14" t="s">
        <v>33</v>
      </c>
      <c r="D12" s="8">
        <v>2124</v>
      </c>
      <c r="E12" s="8">
        <v>1620</v>
      </c>
      <c r="F12" s="8">
        <v>0</v>
      </c>
      <c r="G12" s="8">
        <v>0</v>
      </c>
    </row>
    <row r="13" spans="1:7" x14ac:dyDescent="0.25">
      <c r="A13" s="11"/>
      <c r="B13" s="11">
        <v>64</v>
      </c>
      <c r="C13" s="11" t="s">
        <v>77</v>
      </c>
      <c r="D13" s="8">
        <v>27</v>
      </c>
      <c r="E13" s="8">
        <v>30</v>
      </c>
      <c r="F13" s="8">
        <v>30</v>
      </c>
      <c r="G13" s="8">
        <v>30</v>
      </c>
    </row>
    <row r="14" spans="1:7" ht="63.75" x14ac:dyDescent="0.25">
      <c r="A14" s="11"/>
      <c r="B14" s="11">
        <v>65</v>
      </c>
      <c r="C14" s="61" t="s">
        <v>78</v>
      </c>
      <c r="D14" s="8">
        <v>1758576</v>
      </c>
      <c r="E14" s="8">
        <v>1888972</v>
      </c>
      <c r="F14" s="8">
        <v>1890592</v>
      </c>
      <c r="G14" s="8">
        <v>1890592</v>
      </c>
    </row>
    <row r="15" spans="1:7" ht="63.75" x14ac:dyDescent="0.25">
      <c r="A15" s="11"/>
      <c r="B15" s="11">
        <v>66</v>
      </c>
      <c r="C15" s="61" t="s">
        <v>79</v>
      </c>
      <c r="D15" s="8">
        <v>11992</v>
      </c>
      <c r="E15" s="8">
        <v>12000</v>
      </c>
      <c r="F15" s="8">
        <v>12000</v>
      </c>
      <c r="G15" s="8">
        <v>12000</v>
      </c>
    </row>
    <row r="16" spans="1:7" ht="38.25" x14ac:dyDescent="0.25">
      <c r="A16" s="11"/>
      <c r="B16" s="11">
        <v>67</v>
      </c>
      <c r="C16" s="14" t="s">
        <v>80</v>
      </c>
      <c r="D16" s="8">
        <v>980001</v>
      </c>
      <c r="E16" s="8">
        <v>902878</v>
      </c>
      <c r="F16" s="8">
        <v>902878</v>
      </c>
      <c r="G16" s="8">
        <v>902878</v>
      </c>
    </row>
    <row r="17" spans="1:7" ht="25.5" x14ac:dyDescent="0.25">
      <c r="A17" s="13">
        <v>7</v>
      </c>
      <c r="B17" s="13"/>
      <c r="C17" s="23" t="s">
        <v>8</v>
      </c>
      <c r="D17" s="8">
        <f>D18</f>
        <v>0</v>
      </c>
      <c r="E17" s="8">
        <f>E18</f>
        <v>0</v>
      </c>
      <c r="F17" s="8">
        <f>F18</f>
        <v>0</v>
      </c>
      <c r="G17" s="8">
        <f>G18</f>
        <v>0</v>
      </c>
    </row>
    <row r="18" spans="1:7" ht="38.25" x14ac:dyDescent="0.25">
      <c r="A18" s="14"/>
      <c r="B18" s="14">
        <v>72</v>
      </c>
      <c r="C18" s="24" t="s">
        <v>32</v>
      </c>
      <c r="D18" s="8">
        <v>0</v>
      </c>
      <c r="E18" s="8">
        <v>0</v>
      </c>
      <c r="F18" s="8">
        <v>0</v>
      </c>
      <c r="G18" s="9">
        <v>0</v>
      </c>
    </row>
    <row r="27" spans="1:7" ht="15.75" x14ac:dyDescent="0.25">
      <c r="A27" s="68" t="s">
        <v>51</v>
      </c>
      <c r="B27" s="88"/>
      <c r="C27" s="88"/>
      <c r="D27" s="88"/>
      <c r="E27" s="88"/>
      <c r="F27" s="88"/>
      <c r="G27" s="88"/>
    </row>
    <row r="28" spans="1:7" ht="18" x14ac:dyDescent="0.25">
      <c r="A28" s="4"/>
      <c r="B28" s="4"/>
      <c r="C28" s="4"/>
      <c r="D28" s="4"/>
      <c r="E28" s="4"/>
      <c r="F28" s="5"/>
      <c r="G28" s="5"/>
    </row>
    <row r="29" spans="1:7" ht="25.5" x14ac:dyDescent="0.25">
      <c r="A29" s="19" t="s">
        <v>5</v>
      </c>
      <c r="B29" s="18" t="s">
        <v>6</v>
      </c>
      <c r="C29" s="18" t="s">
        <v>9</v>
      </c>
      <c r="D29" s="19" t="s">
        <v>38</v>
      </c>
      <c r="E29" s="19" t="s">
        <v>36</v>
      </c>
      <c r="F29" s="19" t="s">
        <v>31</v>
      </c>
      <c r="G29" s="19" t="s">
        <v>37</v>
      </c>
    </row>
    <row r="30" spans="1:7" x14ac:dyDescent="0.25">
      <c r="A30" s="38"/>
      <c r="B30" s="39"/>
      <c r="C30" s="37" t="s">
        <v>1</v>
      </c>
      <c r="D30" s="45">
        <f>D31+D36</f>
        <v>2759370</v>
      </c>
      <c r="E30" s="45">
        <f>E31+E36</f>
        <v>2835500</v>
      </c>
      <c r="F30" s="45">
        <f>F31+F36</f>
        <v>2805500</v>
      </c>
      <c r="G30" s="45">
        <f>G31+G36</f>
        <v>2805500</v>
      </c>
    </row>
    <row r="31" spans="1:7" ht="15.75" customHeight="1" x14ac:dyDescent="0.25">
      <c r="A31" s="10">
        <v>3</v>
      </c>
      <c r="B31" s="10"/>
      <c r="C31" s="10" t="s">
        <v>10</v>
      </c>
      <c r="D31" s="8">
        <f>D32+D33+D34+D35</f>
        <v>2629306</v>
      </c>
      <c r="E31" s="8">
        <f>E32+E33+E34+E35</f>
        <v>2771450</v>
      </c>
      <c r="F31" s="8">
        <f>F32+F33+F34+F35</f>
        <v>2741450</v>
      </c>
      <c r="G31" s="8">
        <f>G32+G33+G34+G35</f>
        <v>2741450</v>
      </c>
    </row>
    <row r="32" spans="1:7" ht="15.75" customHeight="1" x14ac:dyDescent="0.25">
      <c r="A32" s="10"/>
      <c r="B32" s="14">
        <v>31</v>
      </c>
      <c r="C32" s="14" t="s">
        <v>11</v>
      </c>
      <c r="D32" s="8">
        <v>1502986</v>
      </c>
      <c r="E32" s="8">
        <v>1630235</v>
      </c>
      <c r="F32" s="8">
        <v>1630235</v>
      </c>
      <c r="G32" s="8">
        <v>1630235</v>
      </c>
    </row>
    <row r="33" spans="1:7" x14ac:dyDescent="0.25">
      <c r="A33" s="11"/>
      <c r="B33" s="11">
        <v>32</v>
      </c>
      <c r="C33" s="11" t="s">
        <v>24</v>
      </c>
      <c r="D33" s="8">
        <v>1117693</v>
      </c>
      <c r="E33" s="8">
        <v>1132215</v>
      </c>
      <c r="F33" s="8">
        <v>1102215</v>
      </c>
      <c r="G33" s="8">
        <v>1102215</v>
      </c>
    </row>
    <row r="34" spans="1:7" x14ac:dyDescent="0.25">
      <c r="A34" s="11"/>
      <c r="B34" s="11">
        <v>34</v>
      </c>
      <c r="C34" s="11" t="s">
        <v>81</v>
      </c>
      <c r="D34" s="8">
        <v>6636</v>
      </c>
      <c r="E34" s="8">
        <v>7000</v>
      </c>
      <c r="F34" s="8">
        <v>7000</v>
      </c>
      <c r="G34" s="8">
        <v>7000</v>
      </c>
    </row>
    <row r="35" spans="1:7" ht="38.25" x14ac:dyDescent="0.25">
      <c r="A35" s="11"/>
      <c r="B35" s="11">
        <v>37</v>
      </c>
      <c r="C35" s="61" t="s">
        <v>82</v>
      </c>
      <c r="D35" s="8">
        <v>1991</v>
      </c>
      <c r="E35" s="8">
        <v>2000</v>
      </c>
      <c r="F35" s="8">
        <v>2000</v>
      </c>
      <c r="G35" s="8">
        <v>2000</v>
      </c>
    </row>
    <row r="36" spans="1:7" ht="25.5" x14ac:dyDescent="0.25">
      <c r="A36" s="13">
        <v>4</v>
      </c>
      <c r="B36" s="13"/>
      <c r="C36" s="23" t="s">
        <v>12</v>
      </c>
      <c r="D36" s="8">
        <f>D37+D38+D39</f>
        <v>130064</v>
      </c>
      <c r="E36" s="8">
        <f>E37+E38+E39</f>
        <v>64050</v>
      </c>
      <c r="F36" s="8">
        <f>F37+F38+F39</f>
        <v>64050</v>
      </c>
      <c r="G36" s="8">
        <f>G37+G38+G39</f>
        <v>64050</v>
      </c>
    </row>
    <row r="37" spans="1:7" ht="38.25" x14ac:dyDescent="0.25">
      <c r="A37" s="13"/>
      <c r="B37" s="14">
        <v>41</v>
      </c>
      <c r="C37" s="24" t="s">
        <v>13</v>
      </c>
      <c r="D37" s="8">
        <v>0</v>
      </c>
      <c r="E37" s="8">
        <v>0</v>
      </c>
      <c r="F37" s="8">
        <v>0</v>
      </c>
      <c r="G37" s="8">
        <v>0</v>
      </c>
    </row>
    <row r="38" spans="1:7" ht="38.25" x14ac:dyDescent="0.25">
      <c r="A38" s="13"/>
      <c r="B38" s="14">
        <v>42</v>
      </c>
      <c r="C38" s="24" t="s">
        <v>34</v>
      </c>
      <c r="D38" s="8">
        <v>130064</v>
      </c>
      <c r="E38" s="8">
        <v>64050</v>
      </c>
      <c r="F38" s="8">
        <v>64050</v>
      </c>
      <c r="G38" s="8">
        <v>64050</v>
      </c>
    </row>
    <row r="39" spans="1:7" ht="25.5" x14ac:dyDescent="0.25">
      <c r="A39" s="14"/>
      <c r="B39" s="14">
        <v>45</v>
      </c>
      <c r="C39" s="24" t="s">
        <v>83</v>
      </c>
      <c r="D39" s="8">
        <v>0</v>
      </c>
      <c r="E39" s="8">
        <v>0</v>
      </c>
      <c r="F39" s="8">
        <v>0</v>
      </c>
      <c r="G39" s="9">
        <v>0</v>
      </c>
    </row>
  </sheetData>
  <mergeCells count="5">
    <mergeCell ref="A27:G27"/>
    <mergeCell ref="A1:G1"/>
    <mergeCell ref="A3:G3"/>
    <mergeCell ref="A5:G5"/>
    <mergeCell ref="A7:G7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2"/>
  <sheetViews>
    <sheetView topLeftCell="A25" workbookViewId="0">
      <selection activeCell="B25" sqref="B1:B1048576"/>
    </sheetView>
  </sheetViews>
  <sheetFormatPr defaultRowHeight="15" x14ac:dyDescent="0.25"/>
  <cols>
    <col min="1" max="5" width="25.28515625" customWidth="1"/>
  </cols>
  <sheetData>
    <row r="1" spans="1:5" ht="42" customHeight="1" x14ac:dyDescent="0.25">
      <c r="A1" s="68" t="s">
        <v>127</v>
      </c>
      <c r="B1" s="68"/>
      <c r="C1" s="68"/>
      <c r="D1" s="68"/>
      <c r="E1" s="68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68" t="s">
        <v>21</v>
      </c>
      <c r="B3" s="68"/>
      <c r="C3" s="68"/>
      <c r="D3" s="68"/>
      <c r="E3" s="68"/>
    </row>
    <row r="4" spans="1:5" ht="18" x14ac:dyDescent="0.25">
      <c r="B4" s="4"/>
      <c r="C4" s="4"/>
      <c r="D4" s="5"/>
      <c r="E4" s="5"/>
    </row>
    <row r="5" spans="1:5" ht="18" customHeight="1" x14ac:dyDescent="0.25">
      <c r="A5" s="68" t="s">
        <v>4</v>
      </c>
      <c r="B5" s="68"/>
      <c r="C5" s="68"/>
      <c r="D5" s="68"/>
      <c r="E5" s="68"/>
    </row>
    <row r="6" spans="1:5" ht="18" x14ac:dyDescent="0.25">
      <c r="A6" s="4"/>
      <c r="B6" s="4"/>
      <c r="C6" s="4"/>
      <c r="D6" s="5"/>
      <c r="E6" s="5"/>
    </row>
    <row r="7" spans="1:5" ht="15.75" customHeight="1" x14ac:dyDescent="0.25">
      <c r="A7" s="68" t="s">
        <v>52</v>
      </c>
      <c r="B7" s="68"/>
      <c r="C7" s="68"/>
      <c r="D7" s="68"/>
      <c r="E7" s="68"/>
    </row>
    <row r="8" spans="1:5" ht="18" x14ac:dyDescent="0.25">
      <c r="A8" s="4"/>
      <c r="B8" s="4"/>
      <c r="C8" s="4"/>
      <c r="D8" s="5"/>
      <c r="E8" s="5"/>
    </row>
    <row r="9" spans="1:5" ht="25.5" x14ac:dyDescent="0.25">
      <c r="A9" s="19" t="s">
        <v>54</v>
      </c>
      <c r="B9" s="19" t="s">
        <v>38</v>
      </c>
      <c r="C9" s="19" t="s">
        <v>36</v>
      </c>
      <c r="D9" s="19" t="s">
        <v>31</v>
      </c>
      <c r="E9" s="19" t="s">
        <v>37</v>
      </c>
    </row>
    <row r="10" spans="1:5" x14ac:dyDescent="0.25">
      <c r="A10" s="40" t="s">
        <v>0</v>
      </c>
      <c r="B10" s="45">
        <f>B11+B14+B16+B19+B22</f>
        <v>2752720</v>
      </c>
      <c r="C10" s="45">
        <f>C11+C14+C16+C19+C22</f>
        <v>2805500</v>
      </c>
      <c r="D10" s="45">
        <f>D11+D14+D16+D19+D22</f>
        <v>2805500</v>
      </c>
      <c r="E10" s="45">
        <f>E11+E14+E16+E19+E22</f>
        <v>2805500</v>
      </c>
    </row>
    <row r="11" spans="1:5" x14ac:dyDescent="0.25">
      <c r="A11" s="23" t="s">
        <v>58</v>
      </c>
      <c r="B11" s="45">
        <f>B12+B13</f>
        <v>903121</v>
      </c>
      <c r="C11" s="45">
        <f>C12+C13</f>
        <v>902878</v>
      </c>
      <c r="D11" s="45">
        <f>D12+D13</f>
        <v>902878</v>
      </c>
      <c r="E11" s="45">
        <f>E12+E13</f>
        <v>902878</v>
      </c>
    </row>
    <row r="12" spans="1:5" x14ac:dyDescent="0.25">
      <c r="A12" s="12" t="s">
        <v>59</v>
      </c>
      <c r="B12" s="8">
        <v>26540</v>
      </c>
      <c r="C12" s="8">
        <v>0</v>
      </c>
      <c r="D12" s="8">
        <v>0</v>
      </c>
      <c r="E12" s="8">
        <v>0</v>
      </c>
    </row>
    <row r="13" spans="1:5" ht="25.5" x14ac:dyDescent="0.25">
      <c r="A13" s="16" t="s">
        <v>84</v>
      </c>
      <c r="B13" s="8">
        <v>876581</v>
      </c>
      <c r="C13" s="8">
        <v>902878</v>
      </c>
      <c r="D13" s="8">
        <v>902878</v>
      </c>
      <c r="E13" s="8">
        <v>902878</v>
      </c>
    </row>
    <row r="14" spans="1:5" x14ac:dyDescent="0.25">
      <c r="A14" s="23" t="s">
        <v>60</v>
      </c>
      <c r="B14" s="8">
        <f>B15</f>
        <v>11992</v>
      </c>
      <c r="C14" s="8">
        <f>C15</f>
        <v>12000</v>
      </c>
      <c r="D14" s="8">
        <f>D15</f>
        <v>12000</v>
      </c>
      <c r="E14" s="8">
        <f>E15</f>
        <v>12000</v>
      </c>
    </row>
    <row r="15" spans="1:5" x14ac:dyDescent="0.25">
      <c r="A15" s="12" t="s">
        <v>87</v>
      </c>
      <c r="B15" s="8">
        <v>11992</v>
      </c>
      <c r="C15" s="8">
        <v>12000</v>
      </c>
      <c r="D15" s="8">
        <v>12000</v>
      </c>
      <c r="E15" s="8">
        <v>12000</v>
      </c>
    </row>
    <row r="16" spans="1:5" ht="25.5" x14ac:dyDescent="0.25">
      <c r="A16" s="10" t="s">
        <v>56</v>
      </c>
      <c r="B16" s="64">
        <f>B17+B18</f>
        <v>1758603</v>
      </c>
      <c r="C16" s="64">
        <f>C17+C18</f>
        <v>1889002</v>
      </c>
      <c r="D16" s="64">
        <f>D17+D18</f>
        <v>1890622</v>
      </c>
      <c r="E16" s="64">
        <f>E17+E18</f>
        <v>1890622</v>
      </c>
    </row>
    <row r="17" spans="1:5" ht="25.5" x14ac:dyDescent="0.25">
      <c r="A17" s="16" t="s">
        <v>57</v>
      </c>
      <c r="B17" s="8">
        <v>0</v>
      </c>
      <c r="C17" s="8">
        <v>0</v>
      </c>
      <c r="D17" s="8">
        <v>0</v>
      </c>
      <c r="E17" s="8">
        <v>0</v>
      </c>
    </row>
    <row r="18" spans="1:5" ht="25.5" x14ac:dyDescent="0.25">
      <c r="A18" s="16" t="s">
        <v>85</v>
      </c>
      <c r="B18" s="8">
        <v>1758603</v>
      </c>
      <c r="C18" s="8">
        <v>1889002</v>
      </c>
      <c r="D18" s="8">
        <v>1890622</v>
      </c>
      <c r="E18" s="8">
        <v>1890622</v>
      </c>
    </row>
    <row r="19" spans="1:5" x14ac:dyDescent="0.25">
      <c r="A19" s="40" t="s">
        <v>55</v>
      </c>
      <c r="B19" s="64">
        <f>B20+B21</f>
        <v>79004</v>
      </c>
      <c r="C19" s="8">
        <f>C20+C21</f>
        <v>1620</v>
      </c>
      <c r="D19" s="8">
        <f>D20+D21</f>
        <v>0</v>
      </c>
      <c r="E19" s="9">
        <f>E20+E21</f>
        <v>0</v>
      </c>
    </row>
    <row r="20" spans="1:5" ht="25.5" x14ac:dyDescent="0.25">
      <c r="A20" s="16" t="s">
        <v>116</v>
      </c>
      <c r="B20" s="8">
        <v>76880</v>
      </c>
      <c r="C20" s="8">
        <v>0</v>
      </c>
      <c r="D20" s="8">
        <v>0</v>
      </c>
      <c r="E20" s="9">
        <v>0</v>
      </c>
    </row>
    <row r="21" spans="1:5" ht="25.5" x14ac:dyDescent="0.25">
      <c r="A21" s="16" t="s">
        <v>117</v>
      </c>
      <c r="B21" s="8">
        <v>2124</v>
      </c>
      <c r="C21" s="8">
        <v>1620</v>
      </c>
      <c r="D21" s="8">
        <v>0</v>
      </c>
      <c r="E21" s="9">
        <v>0</v>
      </c>
    </row>
    <row r="22" spans="1:5" ht="46.15" customHeight="1" x14ac:dyDescent="0.25">
      <c r="A22" s="62" t="s">
        <v>88</v>
      </c>
      <c r="B22" s="8">
        <f>B23</f>
        <v>0</v>
      </c>
      <c r="C22" s="8">
        <f>C23</f>
        <v>0</v>
      </c>
      <c r="D22" s="8">
        <f>D23</f>
        <v>0</v>
      </c>
      <c r="E22" s="9">
        <f>E23</f>
        <v>0</v>
      </c>
    </row>
    <row r="23" spans="1:5" ht="42.6" customHeight="1" x14ac:dyDescent="0.25">
      <c r="A23" s="16" t="s">
        <v>89</v>
      </c>
      <c r="B23" s="8">
        <v>0</v>
      </c>
      <c r="C23" s="8">
        <v>0</v>
      </c>
      <c r="D23" s="8">
        <v>0</v>
      </c>
      <c r="E23" s="9">
        <v>0</v>
      </c>
    </row>
    <row r="26" spans="1:5" ht="15.75" customHeight="1" x14ac:dyDescent="0.25">
      <c r="A26" s="68" t="s">
        <v>53</v>
      </c>
      <c r="B26" s="68"/>
      <c r="C26" s="68"/>
      <c r="D26" s="68"/>
      <c r="E26" s="68"/>
    </row>
    <row r="27" spans="1:5" ht="18" x14ac:dyDescent="0.25">
      <c r="A27" s="4"/>
      <c r="B27" s="4"/>
      <c r="C27" s="4"/>
      <c r="D27" s="5"/>
      <c r="E27" s="5"/>
    </row>
    <row r="28" spans="1:5" ht="25.5" x14ac:dyDescent="0.25">
      <c r="A28" s="19" t="s">
        <v>54</v>
      </c>
      <c r="B28" s="19" t="s">
        <v>38</v>
      </c>
      <c r="C28" s="19" t="s">
        <v>36</v>
      </c>
      <c r="D28" s="19" t="s">
        <v>31</v>
      </c>
      <c r="E28" s="19" t="s">
        <v>37</v>
      </c>
    </row>
    <row r="29" spans="1:5" x14ac:dyDescent="0.25">
      <c r="A29" s="40" t="s">
        <v>1</v>
      </c>
      <c r="B29" s="45">
        <f>B30+B33+B35+B38+B41</f>
        <v>2759370</v>
      </c>
      <c r="C29" s="45">
        <f>C30+C33+C35+C38+C41</f>
        <v>2835500</v>
      </c>
      <c r="D29" s="45">
        <f>D30+D33+D35+D38+D41</f>
        <v>2805500</v>
      </c>
      <c r="E29" s="45">
        <f>E30+E33+E35+E38+E41</f>
        <v>2805500</v>
      </c>
    </row>
    <row r="30" spans="1:5" ht="15.75" customHeight="1" x14ac:dyDescent="0.25">
      <c r="A30" s="23" t="s">
        <v>58</v>
      </c>
      <c r="B30" s="64">
        <f>B31+B32</f>
        <v>903121</v>
      </c>
      <c r="C30" s="8">
        <f>C31+C32</f>
        <v>902878</v>
      </c>
      <c r="D30" s="8">
        <f>D31+D32</f>
        <v>902878</v>
      </c>
      <c r="E30" s="8">
        <f>E31+E32</f>
        <v>902878</v>
      </c>
    </row>
    <row r="31" spans="1:5" x14ac:dyDescent="0.25">
      <c r="A31" s="12" t="s">
        <v>59</v>
      </c>
      <c r="B31" s="8">
        <v>26540</v>
      </c>
      <c r="C31" s="8">
        <v>0</v>
      </c>
      <c r="D31" s="8">
        <v>0</v>
      </c>
      <c r="E31" s="8">
        <v>0</v>
      </c>
    </row>
    <row r="32" spans="1:5" ht="25.5" x14ac:dyDescent="0.25">
      <c r="A32" s="16" t="s">
        <v>84</v>
      </c>
      <c r="B32" s="8">
        <v>876581</v>
      </c>
      <c r="C32" s="8">
        <v>902878</v>
      </c>
      <c r="D32" s="8">
        <v>902878</v>
      </c>
      <c r="E32" s="8">
        <v>902878</v>
      </c>
    </row>
    <row r="33" spans="1:5" x14ac:dyDescent="0.25">
      <c r="A33" s="23" t="s">
        <v>60</v>
      </c>
      <c r="B33" s="64">
        <f>B34</f>
        <v>11992</v>
      </c>
      <c r="C33" s="8">
        <f>C34</f>
        <v>12000</v>
      </c>
      <c r="D33" s="8">
        <f>D34</f>
        <v>12000</v>
      </c>
      <c r="E33" s="8">
        <f>E34</f>
        <v>12000</v>
      </c>
    </row>
    <row r="34" spans="1:5" x14ac:dyDescent="0.25">
      <c r="A34" s="12" t="s">
        <v>87</v>
      </c>
      <c r="B34" s="8">
        <v>11992</v>
      </c>
      <c r="C34" s="8">
        <v>12000</v>
      </c>
      <c r="D34" s="8">
        <v>12000</v>
      </c>
      <c r="E34" s="8">
        <v>12000</v>
      </c>
    </row>
    <row r="35" spans="1:5" ht="25.5" x14ac:dyDescent="0.25">
      <c r="A35" s="10" t="s">
        <v>56</v>
      </c>
      <c r="B35" s="64">
        <f>B36+B37</f>
        <v>1765253</v>
      </c>
      <c r="C35" s="8">
        <f>C36+C37</f>
        <v>1919002</v>
      </c>
      <c r="D35" s="8">
        <f>D36+D37</f>
        <v>1890622</v>
      </c>
      <c r="E35" s="8">
        <f>E36+E37</f>
        <v>1890622</v>
      </c>
    </row>
    <row r="36" spans="1:5" ht="25.5" x14ac:dyDescent="0.25">
      <c r="A36" s="16" t="s">
        <v>57</v>
      </c>
      <c r="B36" s="8">
        <v>0</v>
      </c>
      <c r="C36" s="8">
        <v>0</v>
      </c>
      <c r="D36" s="8">
        <v>0</v>
      </c>
      <c r="E36" s="8">
        <v>0</v>
      </c>
    </row>
    <row r="37" spans="1:5" ht="25.5" x14ac:dyDescent="0.25">
      <c r="A37" s="16" t="s">
        <v>85</v>
      </c>
      <c r="B37" s="8">
        <v>1765253</v>
      </c>
      <c r="C37" s="8">
        <v>1919002</v>
      </c>
      <c r="D37" s="8">
        <v>1890622</v>
      </c>
      <c r="E37" s="8">
        <v>1890622</v>
      </c>
    </row>
    <row r="38" spans="1:5" x14ac:dyDescent="0.25">
      <c r="A38" s="40" t="s">
        <v>55</v>
      </c>
      <c r="B38" s="8">
        <f>B39+B40</f>
        <v>79004</v>
      </c>
      <c r="C38" s="8">
        <f>C39+C40</f>
        <v>1620</v>
      </c>
      <c r="D38" s="8">
        <f>D39+D40</f>
        <v>0</v>
      </c>
      <c r="E38" s="8">
        <f>E39+E40</f>
        <v>0</v>
      </c>
    </row>
    <row r="39" spans="1:5" ht="25.5" x14ac:dyDescent="0.25">
      <c r="A39" s="16" t="s">
        <v>116</v>
      </c>
      <c r="B39" s="8">
        <v>76880</v>
      </c>
      <c r="C39" s="8">
        <v>0</v>
      </c>
      <c r="D39" s="8">
        <v>0</v>
      </c>
      <c r="E39" s="8">
        <v>0</v>
      </c>
    </row>
    <row r="40" spans="1:5" ht="25.5" x14ac:dyDescent="0.25">
      <c r="A40" s="16" t="s">
        <v>86</v>
      </c>
      <c r="B40" s="8">
        <v>2124</v>
      </c>
      <c r="C40" s="8">
        <v>1620</v>
      </c>
      <c r="D40" s="8">
        <v>0</v>
      </c>
      <c r="E40" s="8">
        <v>0</v>
      </c>
    </row>
    <row r="41" spans="1:5" ht="38.25" x14ac:dyDescent="0.25">
      <c r="A41" s="62" t="s">
        <v>88</v>
      </c>
      <c r="B41" s="8">
        <f>B42</f>
        <v>0</v>
      </c>
      <c r="C41" s="8">
        <f>C42</f>
        <v>0</v>
      </c>
      <c r="D41" s="8">
        <f>D42</f>
        <v>0</v>
      </c>
      <c r="E41" s="8">
        <f>E42</f>
        <v>0</v>
      </c>
    </row>
    <row r="42" spans="1:5" ht="38.25" x14ac:dyDescent="0.25">
      <c r="A42" s="16" t="s">
        <v>89</v>
      </c>
      <c r="B42" s="8">
        <v>0</v>
      </c>
      <c r="C42" s="8">
        <v>0</v>
      </c>
      <c r="D42" s="8">
        <v>0</v>
      </c>
      <c r="E42" s="9">
        <v>0</v>
      </c>
    </row>
  </sheetData>
  <mergeCells count="5">
    <mergeCell ref="A1:E1"/>
    <mergeCell ref="A3:E3"/>
    <mergeCell ref="A5:E5"/>
    <mergeCell ref="A7:E7"/>
    <mergeCell ref="A26:E26"/>
  </mergeCells>
  <pageMargins left="0.7" right="0.7" top="0.75" bottom="0.75" header="0.3" footer="0.3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5"/>
  <sheetViews>
    <sheetView workbookViewId="0">
      <selection activeCell="E21" sqref="E21"/>
    </sheetView>
  </sheetViews>
  <sheetFormatPr defaultRowHeight="15" x14ac:dyDescent="0.25"/>
  <cols>
    <col min="1" max="1" width="37.7109375" customWidth="1"/>
    <col min="2" max="5" width="25.28515625" customWidth="1"/>
  </cols>
  <sheetData>
    <row r="1" spans="1:5" ht="42" customHeight="1" x14ac:dyDescent="0.25">
      <c r="A1" s="68" t="s">
        <v>127</v>
      </c>
      <c r="B1" s="68"/>
      <c r="C1" s="68"/>
      <c r="D1" s="68"/>
      <c r="E1" s="68"/>
    </row>
    <row r="2" spans="1:5" ht="18" customHeight="1" x14ac:dyDescent="0.25">
      <c r="A2" s="4"/>
      <c r="B2" s="4"/>
      <c r="C2" s="4"/>
      <c r="D2" s="4"/>
      <c r="E2" s="4"/>
    </row>
    <row r="3" spans="1:5" ht="15.75" x14ac:dyDescent="0.25">
      <c r="A3" s="68" t="s">
        <v>21</v>
      </c>
      <c r="B3" s="68"/>
      <c r="C3" s="68"/>
      <c r="D3" s="69"/>
      <c r="E3" s="69"/>
    </row>
    <row r="4" spans="1:5" ht="18" x14ac:dyDescent="0.25">
      <c r="A4" s="4"/>
      <c r="B4" s="4"/>
      <c r="C4" s="4"/>
      <c r="D4" s="5"/>
      <c r="E4" s="5"/>
    </row>
    <row r="5" spans="1:5" ht="18" customHeight="1" x14ac:dyDescent="0.25">
      <c r="A5" s="68" t="s">
        <v>4</v>
      </c>
      <c r="B5" s="70"/>
      <c r="C5" s="70"/>
      <c r="D5" s="70"/>
      <c r="E5" s="70"/>
    </row>
    <row r="6" spans="1:5" ht="18" x14ac:dyDescent="0.25">
      <c r="A6" s="4"/>
      <c r="B6" s="4"/>
      <c r="C6" s="4"/>
      <c r="D6" s="5"/>
      <c r="E6" s="5"/>
    </row>
    <row r="7" spans="1:5" ht="15.75" x14ac:dyDescent="0.25">
      <c r="A7" s="68" t="s">
        <v>14</v>
      </c>
      <c r="B7" s="88"/>
      <c r="C7" s="88"/>
      <c r="D7" s="88"/>
      <c r="E7" s="88"/>
    </row>
    <row r="8" spans="1:5" ht="18" x14ac:dyDescent="0.25">
      <c r="A8" s="4"/>
      <c r="B8" s="4"/>
      <c r="C8" s="4"/>
      <c r="D8" s="5"/>
      <c r="E8" s="5"/>
    </row>
    <row r="9" spans="1:5" ht="25.5" x14ac:dyDescent="0.25">
      <c r="A9" s="19" t="s">
        <v>54</v>
      </c>
      <c r="B9" s="19" t="s">
        <v>38</v>
      </c>
      <c r="C9" s="19" t="s">
        <v>36</v>
      </c>
      <c r="D9" s="19" t="s">
        <v>31</v>
      </c>
      <c r="E9" s="19" t="s">
        <v>37</v>
      </c>
    </row>
    <row r="10" spans="1:5" ht="15.75" customHeight="1" x14ac:dyDescent="0.25">
      <c r="A10" s="10" t="s">
        <v>15</v>
      </c>
      <c r="B10" s="8">
        <f t="shared" ref="B10:B12" si="0">B11</f>
        <v>2759370</v>
      </c>
      <c r="C10" s="8">
        <f t="shared" ref="C10:E12" si="1">C11</f>
        <v>2835500</v>
      </c>
      <c r="D10" s="8">
        <f t="shared" si="1"/>
        <v>2805500</v>
      </c>
      <c r="E10" s="8">
        <f t="shared" si="1"/>
        <v>2805500</v>
      </c>
    </row>
    <row r="11" spans="1:5" ht="15.75" customHeight="1" x14ac:dyDescent="0.25">
      <c r="A11" s="10" t="s">
        <v>90</v>
      </c>
      <c r="B11" s="8">
        <f t="shared" si="0"/>
        <v>2759370</v>
      </c>
      <c r="C11" s="8">
        <f t="shared" si="1"/>
        <v>2835500</v>
      </c>
      <c r="D11" s="8">
        <f t="shared" si="1"/>
        <v>2805500</v>
      </c>
      <c r="E11" s="8">
        <f t="shared" si="1"/>
        <v>2805500</v>
      </c>
    </row>
    <row r="12" spans="1:5" x14ac:dyDescent="0.25">
      <c r="A12" s="16" t="s">
        <v>91</v>
      </c>
      <c r="B12" s="8">
        <f t="shared" si="0"/>
        <v>2759370</v>
      </c>
      <c r="C12" s="8">
        <f t="shared" si="1"/>
        <v>2835500</v>
      </c>
      <c r="D12" s="8">
        <f t="shared" si="1"/>
        <v>2805500</v>
      </c>
      <c r="E12" s="8">
        <f t="shared" si="1"/>
        <v>2805500</v>
      </c>
    </row>
    <row r="13" spans="1:5" x14ac:dyDescent="0.25">
      <c r="A13" s="15" t="s">
        <v>92</v>
      </c>
      <c r="B13" s="8">
        <v>2759370</v>
      </c>
      <c r="C13" s="8">
        <v>2835500</v>
      </c>
      <c r="D13" s="8">
        <v>2805500</v>
      </c>
      <c r="E13" s="8">
        <v>2805500</v>
      </c>
    </row>
    <row r="14" spans="1:5" x14ac:dyDescent="0.25">
      <c r="A14" s="10" t="s">
        <v>16</v>
      </c>
      <c r="B14" s="8"/>
      <c r="C14" s="8"/>
      <c r="D14" s="8"/>
      <c r="E14" s="9"/>
    </row>
    <row r="15" spans="1:5" ht="25.5" x14ac:dyDescent="0.25">
      <c r="A15" s="17" t="s">
        <v>17</v>
      </c>
      <c r="B15" s="8"/>
      <c r="C15" s="8"/>
      <c r="D15" s="8"/>
      <c r="E15" s="9"/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"/>
  <sheetViews>
    <sheetView workbookViewId="0">
      <selection activeCell="I17" sqref="I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</cols>
  <sheetData>
    <row r="1" spans="1:7" ht="42" customHeight="1" x14ac:dyDescent="0.25">
      <c r="A1" s="68" t="s">
        <v>127</v>
      </c>
      <c r="B1" s="68"/>
      <c r="C1" s="68"/>
      <c r="D1" s="68"/>
      <c r="E1" s="68"/>
      <c r="F1" s="68"/>
      <c r="G1" s="68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68" t="s">
        <v>21</v>
      </c>
      <c r="B3" s="68"/>
      <c r="C3" s="68"/>
      <c r="D3" s="68"/>
      <c r="E3" s="68"/>
      <c r="F3" s="68"/>
      <c r="G3" s="68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68" t="s">
        <v>62</v>
      </c>
      <c r="B5" s="68"/>
      <c r="C5" s="68"/>
      <c r="D5" s="68"/>
      <c r="E5" s="68"/>
      <c r="F5" s="68"/>
      <c r="G5" s="68"/>
    </row>
    <row r="6" spans="1:7" ht="18" x14ac:dyDescent="0.25">
      <c r="A6" s="4"/>
      <c r="B6" s="4"/>
      <c r="C6" s="4"/>
      <c r="D6" s="4"/>
      <c r="E6" s="4"/>
      <c r="F6" s="5"/>
      <c r="G6" s="5"/>
    </row>
    <row r="7" spans="1:7" ht="25.5" x14ac:dyDescent="0.25">
      <c r="A7" s="19" t="s">
        <v>5</v>
      </c>
      <c r="B7" s="18" t="s">
        <v>6</v>
      </c>
      <c r="C7" s="18" t="s">
        <v>35</v>
      </c>
      <c r="D7" s="19" t="s">
        <v>38</v>
      </c>
      <c r="E7" s="19" t="s">
        <v>36</v>
      </c>
      <c r="F7" s="19" t="s">
        <v>31</v>
      </c>
      <c r="G7" s="19" t="s">
        <v>37</v>
      </c>
    </row>
    <row r="8" spans="1:7" x14ac:dyDescent="0.25">
      <c r="A8" s="38"/>
      <c r="B8" s="39"/>
      <c r="C8" s="37" t="s">
        <v>64</v>
      </c>
      <c r="D8" s="45">
        <f>D9</f>
        <v>0</v>
      </c>
      <c r="E8" s="65">
        <v>0</v>
      </c>
      <c r="F8" s="65">
        <v>0</v>
      </c>
      <c r="G8" s="65">
        <v>0</v>
      </c>
    </row>
    <row r="9" spans="1:7" ht="25.5" x14ac:dyDescent="0.25">
      <c r="A9" s="10">
        <v>8</v>
      </c>
      <c r="B9" s="10"/>
      <c r="C9" s="10" t="s">
        <v>18</v>
      </c>
      <c r="D9" s="8">
        <f>D10</f>
        <v>0</v>
      </c>
      <c r="E9" s="8">
        <v>0</v>
      </c>
      <c r="F9" s="8">
        <v>0</v>
      </c>
      <c r="G9" s="8">
        <v>0</v>
      </c>
    </row>
    <row r="10" spans="1:7" x14ac:dyDescent="0.25">
      <c r="A10" s="10"/>
      <c r="B10" s="14">
        <v>84</v>
      </c>
      <c r="C10" s="14" t="s">
        <v>25</v>
      </c>
      <c r="D10" s="8">
        <v>0</v>
      </c>
      <c r="E10" s="8">
        <v>0</v>
      </c>
      <c r="F10" s="8">
        <v>0</v>
      </c>
      <c r="G10" s="8">
        <v>0</v>
      </c>
    </row>
    <row r="11" spans="1:7" x14ac:dyDescent="0.25">
      <c r="A11" s="10"/>
      <c r="B11" s="14"/>
      <c r="C11" s="41"/>
      <c r="D11" s="8"/>
      <c r="E11" s="8"/>
      <c r="F11" s="8"/>
      <c r="G11" s="8"/>
    </row>
    <row r="12" spans="1:7" x14ac:dyDescent="0.25">
      <c r="A12" s="10"/>
      <c r="B12" s="14"/>
      <c r="C12" s="37" t="s">
        <v>67</v>
      </c>
      <c r="D12" s="64">
        <f>D13</f>
        <v>0</v>
      </c>
      <c r="E12" s="64">
        <v>0</v>
      </c>
      <c r="F12" s="64">
        <v>0</v>
      </c>
      <c r="G12" s="64">
        <v>0</v>
      </c>
    </row>
    <row r="13" spans="1:7" ht="25.5" x14ac:dyDescent="0.25">
      <c r="A13" s="13">
        <v>5</v>
      </c>
      <c r="B13" s="13"/>
      <c r="C13" s="23" t="s">
        <v>19</v>
      </c>
      <c r="D13" s="8">
        <f>D14</f>
        <v>0</v>
      </c>
      <c r="E13" s="8">
        <v>0</v>
      </c>
      <c r="F13" s="8">
        <v>0</v>
      </c>
      <c r="G13" s="8">
        <v>0</v>
      </c>
    </row>
    <row r="14" spans="1:7" ht="25.5" x14ac:dyDescent="0.25">
      <c r="A14" s="14"/>
      <c r="B14" s="14">
        <v>54</v>
      </c>
      <c r="C14" s="24" t="s">
        <v>26</v>
      </c>
      <c r="D14" s="8">
        <v>0</v>
      </c>
      <c r="E14" s="8">
        <v>0</v>
      </c>
      <c r="F14" s="8">
        <v>0</v>
      </c>
      <c r="G14" s="9">
        <v>0</v>
      </c>
    </row>
  </sheetData>
  <mergeCells count="3">
    <mergeCell ref="A1:G1"/>
    <mergeCell ref="A3:G3"/>
    <mergeCell ref="A5:G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6"/>
  <sheetViews>
    <sheetView workbookViewId="0">
      <selection activeCell="I9" sqref="I9"/>
    </sheetView>
  </sheetViews>
  <sheetFormatPr defaultRowHeight="15" x14ac:dyDescent="0.25"/>
  <cols>
    <col min="1" max="5" width="25.28515625" customWidth="1"/>
  </cols>
  <sheetData>
    <row r="1" spans="1:5" ht="42" customHeight="1" x14ac:dyDescent="0.25">
      <c r="A1" s="68" t="s">
        <v>127</v>
      </c>
      <c r="B1" s="68"/>
      <c r="C1" s="68"/>
      <c r="D1" s="68"/>
      <c r="E1" s="68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68" t="s">
        <v>21</v>
      </c>
      <c r="B3" s="68"/>
      <c r="C3" s="68"/>
      <c r="D3" s="68"/>
      <c r="E3" s="68"/>
    </row>
    <row r="4" spans="1:5" ht="18" x14ac:dyDescent="0.25">
      <c r="A4" s="4"/>
      <c r="B4" s="4"/>
      <c r="C4" s="4"/>
      <c r="D4" s="5"/>
      <c r="E4" s="5"/>
    </row>
    <row r="5" spans="1:5" ht="18" customHeight="1" x14ac:dyDescent="0.25">
      <c r="A5" s="68" t="s">
        <v>63</v>
      </c>
      <c r="B5" s="68"/>
      <c r="C5" s="68"/>
      <c r="D5" s="68"/>
      <c r="E5" s="68"/>
    </row>
    <row r="6" spans="1:5" ht="18" x14ac:dyDescent="0.25">
      <c r="A6" s="4"/>
      <c r="B6" s="4"/>
      <c r="C6" s="4"/>
      <c r="D6" s="5"/>
      <c r="E6" s="5"/>
    </row>
    <row r="7" spans="1:5" ht="25.5" x14ac:dyDescent="0.25">
      <c r="A7" s="18" t="s">
        <v>54</v>
      </c>
      <c r="B7" s="19" t="s">
        <v>38</v>
      </c>
      <c r="C7" s="19" t="s">
        <v>36</v>
      </c>
      <c r="D7" s="19" t="s">
        <v>31</v>
      </c>
      <c r="E7" s="19" t="s">
        <v>37</v>
      </c>
    </row>
    <row r="8" spans="1:5" x14ac:dyDescent="0.25">
      <c r="A8" s="10" t="s">
        <v>64</v>
      </c>
      <c r="B8" s="8">
        <f>B9</f>
        <v>0</v>
      </c>
      <c r="C8" s="8">
        <v>0</v>
      </c>
      <c r="D8" s="8">
        <v>0</v>
      </c>
      <c r="E8" s="8">
        <v>0</v>
      </c>
    </row>
    <row r="9" spans="1:5" ht="25.5" x14ac:dyDescent="0.25">
      <c r="A9" s="10" t="s">
        <v>65</v>
      </c>
      <c r="B9" s="8">
        <f>B10</f>
        <v>0</v>
      </c>
      <c r="C9" s="8">
        <v>0</v>
      </c>
      <c r="D9" s="8">
        <v>0</v>
      </c>
      <c r="E9" s="8">
        <v>0</v>
      </c>
    </row>
    <row r="10" spans="1:5" ht="25.5" x14ac:dyDescent="0.25">
      <c r="A10" s="16" t="s">
        <v>66</v>
      </c>
      <c r="B10" s="8">
        <v>0</v>
      </c>
      <c r="C10" s="8">
        <v>0</v>
      </c>
      <c r="D10" s="8">
        <v>0</v>
      </c>
      <c r="E10" s="8">
        <v>0</v>
      </c>
    </row>
    <row r="11" spans="1:5" x14ac:dyDescent="0.25">
      <c r="A11" s="16"/>
      <c r="B11" s="8"/>
      <c r="C11" s="8"/>
      <c r="D11" s="8"/>
      <c r="E11" s="8"/>
    </row>
    <row r="12" spans="1:5" x14ac:dyDescent="0.25">
      <c r="A12" s="10" t="s">
        <v>67</v>
      </c>
      <c r="B12" s="8">
        <f>B13+B15</f>
        <v>0</v>
      </c>
      <c r="C12" s="8">
        <v>0</v>
      </c>
      <c r="D12" s="8">
        <v>0</v>
      </c>
      <c r="E12" s="8">
        <v>0</v>
      </c>
    </row>
    <row r="13" spans="1:5" x14ac:dyDescent="0.25">
      <c r="A13" s="23" t="s">
        <v>58</v>
      </c>
      <c r="B13" s="8">
        <f>B14</f>
        <v>0</v>
      </c>
      <c r="C13" s="8">
        <v>0</v>
      </c>
      <c r="D13" s="8">
        <v>0</v>
      </c>
      <c r="E13" s="8">
        <v>0</v>
      </c>
    </row>
    <row r="14" spans="1:5" x14ac:dyDescent="0.25">
      <c r="A14" s="12" t="s">
        <v>59</v>
      </c>
      <c r="B14" s="8">
        <v>0</v>
      </c>
      <c r="C14" s="8">
        <v>0</v>
      </c>
      <c r="D14" s="8">
        <v>0</v>
      </c>
      <c r="E14" s="8">
        <v>0</v>
      </c>
    </row>
    <row r="15" spans="1:5" x14ac:dyDescent="0.25">
      <c r="A15" s="23" t="s">
        <v>60</v>
      </c>
      <c r="B15" s="8">
        <f>B16</f>
        <v>0</v>
      </c>
      <c r="C15" s="8">
        <v>0</v>
      </c>
      <c r="D15" s="8">
        <v>0</v>
      </c>
      <c r="E15" s="8">
        <v>0</v>
      </c>
    </row>
    <row r="16" spans="1:5" x14ac:dyDescent="0.25">
      <c r="A16" s="12" t="s">
        <v>61</v>
      </c>
      <c r="B16" s="8">
        <v>0</v>
      </c>
      <c r="C16" s="8">
        <v>0</v>
      </c>
      <c r="D16" s="8">
        <v>0</v>
      </c>
      <c r="E16" s="8">
        <v>0</v>
      </c>
    </row>
  </sheetData>
  <mergeCells count="3">
    <mergeCell ref="A1:E1"/>
    <mergeCell ref="A3:E3"/>
    <mergeCell ref="A5:E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9"/>
  <sheetViews>
    <sheetView workbookViewId="0">
      <selection activeCell="J5" sqref="J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8" width="25.28515625" customWidth="1"/>
  </cols>
  <sheetData>
    <row r="1" spans="1:8" ht="42" customHeight="1" x14ac:dyDescent="0.25">
      <c r="A1" s="68" t="s">
        <v>127</v>
      </c>
      <c r="B1" s="68"/>
      <c r="C1" s="68"/>
      <c r="D1" s="68"/>
      <c r="E1" s="68"/>
      <c r="F1" s="68"/>
      <c r="G1" s="68"/>
      <c r="H1" s="68"/>
    </row>
    <row r="2" spans="1:8" ht="18" x14ac:dyDescent="0.25">
      <c r="A2" s="4"/>
      <c r="B2" s="4"/>
      <c r="C2" s="4"/>
      <c r="D2" s="4"/>
      <c r="E2" s="4"/>
      <c r="F2" s="4"/>
      <c r="G2" s="5"/>
      <c r="H2" s="5"/>
    </row>
    <row r="3" spans="1:8" ht="18" customHeight="1" x14ac:dyDescent="0.25">
      <c r="A3" s="68" t="s">
        <v>20</v>
      </c>
      <c r="B3" s="70"/>
      <c r="C3" s="70"/>
      <c r="D3" s="70"/>
      <c r="E3" s="70"/>
      <c r="F3" s="70"/>
      <c r="G3" s="70"/>
      <c r="H3" s="70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25.5" x14ac:dyDescent="0.25">
      <c r="A5" s="114" t="s">
        <v>22</v>
      </c>
      <c r="B5" s="115"/>
      <c r="C5" s="116"/>
      <c r="D5" s="18" t="s">
        <v>23</v>
      </c>
      <c r="E5" s="19" t="s">
        <v>38</v>
      </c>
      <c r="F5" s="19" t="s">
        <v>36</v>
      </c>
      <c r="G5" s="19" t="s">
        <v>31</v>
      </c>
      <c r="H5" s="19" t="s">
        <v>37</v>
      </c>
    </row>
    <row r="6" spans="1:8" ht="46.9" customHeight="1" x14ac:dyDescent="0.25">
      <c r="A6" s="89" t="s">
        <v>93</v>
      </c>
      <c r="B6" s="90"/>
      <c r="C6" s="91"/>
      <c r="D6" s="26" t="s">
        <v>119</v>
      </c>
      <c r="E6" s="64">
        <f>E7+E11+E16</f>
        <v>103420</v>
      </c>
      <c r="F6" s="8">
        <f>F7+F11+F16</f>
        <v>0</v>
      </c>
      <c r="G6" s="8">
        <f>G7+G11+G16</f>
        <v>0</v>
      </c>
      <c r="H6" s="8">
        <f>H7+H11+H16</f>
        <v>0</v>
      </c>
    </row>
    <row r="7" spans="1:8" ht="37.9" customHeight="1" x14ac:dyDescent="0.25">
      <c r="A7" s="89" t="s">
        <v>118</v>
      </c>
      <c r="B7" s="86"/>
      <c r="C7" s="87"/>
      <c r="D7" s="26" t="s">
        <v>120</v>
      </c>
      <c r="E7" s="64">
        <f t="shared" ref="E7:F9" si="0">E8</f>
        <v>76880</v>
      </c>
      <c r="F7" s="8">
        <f t="shared" si="0"/>
        <v>0</v>
      </c>
      <c r="G7" s="8">
        <f t="shared" ref="G7:H9" si="1">G8</f>
        <v>0</v>
      </c>
      <c r="H7" s="8">
        <f t="shared" si="1"/>
        <v>0</v>
      </c>
    </row>
    <row r="8" spans="1:8" ht="30" customHeight="1" x14ac:dyDescent="0.25">
      <c r="A8" s="99" t="s">
        <v>121</v>
      </c>
      <c r="B8" s="100"/>
      <c r="C8" s="101"/>
      <c r="D8" s="36" t="s">
        <v>122</v>
      </c>
      <c r="E8" s="8">
        <f t="shared" si="0"/>
        <v>76880</v>
      </c>
      <c r="F8" s="8">
        <f t="shared" si="0"/>
        <v>0</v>
      </c>
      <c r="G8" s="8">
        <f t="shared" si="1"/>
        <v>0</v>
      </c>
      <c r="H8" s="8">
        <f t="shared" si="1"/>
        <v>0</v>
      </c>
    </row>
    <row r="9" spans="1:8" ht="14.45" customHeight="1" x14ac:dyDescent="0.25">
      <c r="A9" s="98">
        <v>3</v>
      </c>
      <c r="B9" s="86"/>
      <c r="C9" s="87"/>
      <c r="D9" s="25" t="s">
        <v>10</v>
      </c>
      <c r="E9" s="8">
        <f t="shared" si="0"/>
        <v>76880</v>
      </c>
      <c r="F9" s="8">
        <f t="shared" si="0"/>
        <v>0</v>
      </c>
      <c r="G9" s="8">
        <f t="shared" si="1"/>
        <v>0</v>
      </c>
      <c r="H9" s="8">
        <f t="shared" si="1"/>
        <v>0</v>
      </c>
    </row>
    <row r="10" spans="1:8" ht="13.9" customHeight="1" x14ac:dyDescent="0.25">
      <c r="A10" s="98">
        <v>31</v>
      </c>
      <c r="B10" s="86"/>
      <c r="C10" s="87"/>
      <c r="D10" s="25" t="s">
        <v>11</v>
      </c>
      <c r="E10" s="8">
        <v>76880</v>
      </c>
      <c r="F10" s="8">
        <v>0</v>
      </c>
      <c r="G10" s="8">
        <v>0</v>
      </c>
      <c r="H10" s="8">
        <v>0</v>
      </c>
    </row>
    <row r="11" spans="1:8" ht="45.6" customHeight="1" x14ac:dyDescent="0.25">
      <c r="A11" s="89" t="s">
        <v>95</v>
      </c>
      <c r="B11" s="90"/>
      <c r="C11" s="91"/>
      <c r="D11" s="26" t="s">
        <v>94</v>
      </c>
      <c r="E11" s="8">
        <f t="shared" ref="E11:F12" si="2">E12</f>
        <v>0</v>
      </c>
      <c r="F11" s="8">
        <f t="shared" si="2"/>
        <v>0</v>
      </c>
      <c r="G11" s="8">
        <f>G12</f>
        <v>0</v>
      </c>
      <c r="H11" s="8">
        <f>H12</f>
        <v>0</v>
      </c>
    </row>
    <row r="12" spans="1:8" x14ac:dyDescent="0.25">
      <c r="A12" s="99" t="s">
        <v>96</v>
      </c>
      <c r="B12" s="106"/>
      <c r="C12" s="107"/>
      <c r="D12" s="36" t="s">
        <v>102</v>
      </c>
      <c r="E12" s="8">
        <f t="shared" si="2"/>
        <v>0</v>
      </c>
      <c r="F12" s="8">
        <f t="shared" si="2"/>
        <v>0</v>
      </c>
      <c r="G12" s="8">
        <f>G13</f>
        <v>0</v>
      </c>
      <c r="H12" s="9">
        <f>H13</f>
        <v>0</v>
      </c>
    </row>
    <row r="13" spans="1:8" x14ac:dyDescent="0.25">
      <c r="A13" s="98">
        <v>3</v>
      </c>
      <c r="B13" s="102"/>
      <c r="C13" s="103"/>
      <c r="D13" s="25" t="s">
        <v>10</v>
      </c>
      <c r="E13" s="8">
        <f>E14+E15</f>
        <v>0</v>
      </c>
      <c r="F13" s="8">
        <f>F14+F15</f>
        <v>0</v>
      </c>
      <c r="G13" s="8">
        <f>G14+G15</f>
        <v>0</v>
      </c>
      <c r="H13" s="9">
        <f>H14+H15</f>
        <v>0</v>
      </c>
    </row>
    <row r="14" spans="1:8" x14ac:dyDescent="0.25">
      <c r="A14" s="95">
        <v>31</v>
      </c>
      <c r="B14" s="104"/>
      <c r="C14" s="105"/>
      <c r="D14" s="25" t="s">
        <v>11</v>
      </c>
      <c r="E14" s="8">
        <v>0</v>
      </c>
      <c r="F14" s="8">
        <v>0</v>
      </c>
      <c r="G14" s="8">
        <v>0</v>
      </c>
      <c r="H14" s="9">
        <v>0</v>
      </c>
    </row>
    <row r="15" spans="1:8" x14ac:dyDescent="0.25">
      <c r="A15" s="95">
        <v>32</v>
      </c>
      <c r="B15" s="104"/>
      <c r="C15" s="105"/>
      <c r="D15" s="25" t="s">
        <v>24</v>
      </c>
      <c r="E15" s="8">
        <v>0</v>
      </c>
      <c r="F15" s="8">
        <v>0</v>
      </c>
      <c r="G15" s="8">
        <v>0</v>
      </c>
      <c r="H15" s="9">
        <v>0</v>
      </c>
    </row>
    <row r="16" spans="1:8" ht="44.45" customHeight="1" x14ac:dyDescent="0.25">
      <c r="A16" s="89" t="s">
        <v>123</v>
      </c>
      <c r="B16" s="90"/>
      <c r="C16" s="91"/>
      <c r="D16" s="26" t="s">
        <v>124</v>
      </c>
      <c r="E16" s="64">
        <f t="shared" ref="E16:F18" si="3">E17</f>
        <v>26540</v>
      </c>
      <c r="F16" s="8">
        <f t="shared" si="3"/>
        <v>0</v>
      </c>
      <c r="G16" s="8"/>
      <c r="H16" s="9"/>
    </row>
    <row r="17" spans="1:8" x14ac:dyDescent="0.25">
      <c r="A17" s="92" t="s">
        <v>96</v>
      </c>
      <c r="B17" s="93"/>
      <c r="C17" s="94"/>
      <c r="D17" s="25"/>
      <c r="E17" s="8">
        <f t="shared" si="3"/>
        <v>26540</v>
      </c>
      <c r="F17" s="8">
        <f t="shared" si="3"/>
        <v>0</v>
      </c>
      <c r="G17" s="8">
        <f>G18</f>
        <v>0</v>
      </c>
      <c r="H17" s="9">
        <f>H18</f>
        <v>0</v>
      </c>
    </row>
    <row r="18" spans="1:8" ht="25.5" x14ac:dyDescent="0.25">
      <c r="A18" s="95">
        <v>4</v>
      </c>
      <c r="B18" s="96"/>
      <c r="C18" s="97"/>
      <c r="D18" s="25" t="s">
        <v>12</v>
      </c>
      <c r="E18" s="8">
        <f t="shared" si="3"/>
        <v>26540</v>
      </c>
      <c r="F18" s="8">
        <f t="shared" si="3"/>
        <v>0</v>
      </c>
      <c r="G18" s="8">
        <f>G19</f>
        <v>0</v>
      </c>
      <c r="H18" s="9">
        <f>H19</f>
        <v>0</v>
      </c>
    </row>
    <row r="19" spans="1:8" ht="25.5" x14ac:dyDescent="0.25">
      <c r="A19" s="95">
        <v>42</v>
      </c>
      <c r="B19" s="96"/>
      <c r="C19" s="97"/>
      <c r="D19" s="25" t="s">
        <v>34</v>
      </c>
      <c r="E19" s="8">
        <v>26540</v>
      </c>
      <c r="F19" s="8">
        <v>0</v>
      </c>
      <c r="G19" s="8">
        <v>0</v>
      </c>
      <c r="H19" s="9">
        <v>0</v>
      </c>
    </row>
    <row r="20" spans="1:8" ht="38.25" x14ac:dyDescent="0.25">
      <c r="A20" s="89" t="s">
        <v>97</v>
      </c>
      <c r="B20" s="90"/>
      <c r="C20" s="91"/>
      <c r="D20" s="26" t="s">
        <v>125</v>
      </c>
      <c r="E20" s="64">
        <f t="shared" ref="E20:F21" si="4">E21</f>
        <v>876581</v>
      </c>
      <c r="F20" s="64">
        <f t="shared" si="4"/>
        <v>902878</v>
      </c>
      <c r="G20" s="64">
        <f>G21</f>
        <v>902878</v>
      </c>
      <c r="H20" s="64">
        <f>H21</f>
        <v>902878</v>
      </c>
    </row>
    <row r="21" spans="1:8" ht="38.25" x14ac:dyDescent="0.25">
      <c r="A21" s="108" t="s">
        <v>98</v>
      </c>
      <c r="B21" s="109"/>
      <c r="C21" s="110"/>
      <c r="D21" s="26" t="s">
        <v>99</v>
      </c>
      <c r="E21" s="64">
        <f t="shared" si="4"/>
        <v>876581</v>
      </c>
      <c r="F21" s="64">
        <f t="shared" si="4"/>
        <v>902878</v>
      </c>
      <c r="G21" s="64">
        <f>G22</f>
        <v>902878</v>
      </c>
      <c r="H21" s="64">
        <f>H22</f>
        <v>902878</v>
      </c>
    </row>
    <row r="22" spans="1:8" ht="27.6" customHeight="1" x14ac:dyDescent="0.25">
      <c r="A22" s="111" t="s">
        <v>100</v>
      </c>
      <c r="B22" s="112"/>
      <c r="C22" s="113"/>
      <c r="D22" s="36" t="s">
        <v>101</v>
      </c>
      <c r="E22" s="8">
        <f>E23+E26</f>
        <v>876581</v>
      </c>
      <c r="F22" s="8">
        <f>F23+F26</f>
        <v>902878</v>
      </c>
      <c r="G22" s="8">
        <f>G23+G26</f>
        <v>902878</v>
      </c>
      <c r="H22" s="8">
        <f>H23+H26</f>
        <v>902878</v>
      </c>
    </row>
    <row r="23" spans="1:8" x14ac:dyDescent="0.25">
      <c r="A23" s="98">
        <v>3</v>
      </c>
      <c r="B23" s="86"/>
      <c r="C23" s="87"/>
      <c r="D23" s="25" t="s">
        <v>10</v>
      </c>
      <c r="E23" s="8">
        <f>E24+E25</f>
        <v>773057</v>
      </c>
      <c r="F23" s="8">
        <f>F24+F25</f>
        <v>838828</v>
      </c>
      <c r="G23" s="8">
        <f>G24+G25</f>
        <v>838828</v>
      </c>
      <c r="H23" s="8">
        <f>H24+H25</f>
        <v>838828</v>
      </c>
    </row>
    <row r="24" spans="1:8" x14ac:dyDescent="0.25">
      <c r="A24" s="98">
        <v>31</v>
      </c>
      <c r="B24" s="86"/>
      <c r="C24" s="87"/>
      <c r="D24" s="25" t="s">
        <v>11</v>
      </c>
      <c r="E24" s="8">
        <v>675347</v>
      </c>
      <c r="F24" s="8">
        <v>741479</v>
      </c>
      <c r="G24" s="8">
        <v>741479</v>
      </c>
      <c r="H24" s="8">
        <v>741479</v>
      </c>
    </row>
    <row r="25" spans="1:8" x14ac:dyDescent="0.25">
      <c r="A25" s="98">
        <v>32</v>
      </c>
      <c r="B25" s="86"/>
      <c r="C25" s="87"/>
      <c r="D25" s="25" t="s">
        <v>24</v>
      </c>
      <c r="E25" s="8">
        <v>97710</v>
      </c>
      <c r="F25" s="8">
        <v>97349</v>
      </c>
      <c r="G25" s="8">
        <v>97349</v>
      </c>
      <c r="H25" s="8">
        <v>97349</v>
      </c>
    </row>
    <row r="26" spans="1:8" ht="25.5" x14ac:dyDescent="0.25">
      <c r="A26" s="98">
        <v>4</v>
      </c>
      <c r="B26" s="102"/>
      <c r="C26" s="103"/>
      <c r="D26" s="25" t="s">
        <v>12</v>
      </c>
      <c r="E26" s="8">
        <f>E27+E28</f>
        <v>103524</v>
      </c>
      <c r="F26" s="8">
        <f>F27+F28</f>
        <v>64050</v>
      </c>
      <c r="G26" s="8">
        <f>G27+G28</f>
        <v>64050</v>
      </c>
      <c r="H26" s="8">
        <f>H27+H28</f>
        <v>64050</v>
      </c>
    </row>
    <row r="27" spans="1:8" ht="25.5" x14ac:dyDescent="0.25">
      <c r="A27" s="98">
        <v>42</v>
      </c>
      <c r="B27" s="102"/>
      <c r="C27" s="103"/>
      <c r="D27" s="25" t="s">
        <v>34</v>
      </c>
      <c r="E27" s="8">
        <v>103524</v>
      </c>
      <c r="F27" s="8">
        <v>64050</v>
      </c>
      <c r="G27" s="8">
        <v>64050</v>
      </c>
      <c r="H27" s="8">
        <v>64050</v>
      </c>
    </row>
    <row r="28" spans="1:8" ht="25.5" x14ac:dyDescent="0.25">
      <c r="A28" s="98">
        <v>45</v>
      </c>
      <c r="B28" s="102"/>
      <c r="C28" s="103"/>
      <c r="D28" s="25" t="s">
        <v>83</v>
      </c>
      <c r="E28" s="8">
        <v>0</v>
      </c>
      <c r="F28" s="8">
        <v>0</v>
      </c>
      <c r="G28" s="8">
        <v>0</v>
      </c>
      <c r="H28" s="8">
        <v>0</v>
      </c>
    </row>
    <row r="29" spans="1:8" ht="38.25" x14ac:dyDescent="0.25">
      <c r="A29" s="89" t="s">
        <v>103</v>
      </c>
      <c r="B29" s="86"/>
      <c r="C29" s="87"/>
      <c r="D29" s="26" t="s">
        <v>126</v>
      </c>
      <c r="E29" s="64">
        <f>E30</f>
        <v>1779369</v>
      </c>
      <c r="F29" s="64">
        <f>F30</f>
        <v>1932622</v>
      </c>
      <c r="G29" s="64">
        <f>G30</f>
        <v>1902622</v>
      </c>
      <c r="H29" s="64">
        <f>H30</f>
        <v>1902622</v>
      </c>
    </row>
    <row r="30" spans="1:8" ht="38.25" x14ac:dyDescent="0.25">
      <c r="A30" s="89" t="s">
        <v>104</v>
      </c>
      <c r="B30" s="86"/>
      <c r="C30" s="87"/>
      <c r="D30" s="26" t="s">
        <v>105</v>
      </c>
      <c r="E30" s="64">
        <f>E31+E35+E43+E48</f>
        <v>1779369</v>
      </c>
      <c r="F30" s="8">
        <f>F31+F35+F43+F48</f>
        <v>1932622</v>
      </c>
      <c r="G30" s="8">
        <f>G31+G35+G43+G48</f>
        <v>1902622</v>
      </c>
      <c r="H30" s="8">
        <f>H31+H35+H43+H48</f>
        <v>1902622</v>
      </c>
    </row>
    <row r="31" spans="1:8" x14ac:dyDescent="0.25">
      <c r="A31" s="99" t="s">
        <v>106</v>
      </c>
      <c r="B31" s="100"/>
      <c r="C31" s="101"/>
      <c r="D31" s="36" t="s">
        <v>107</v>
      </c>
      <c r="E31" s="8">
        <f>E32</f>
        <v>11992</v>
      </c>
      <c r="F31" s="8">
        <f>F32</f>
        <v>12000</v>
      </c>
      <c r="G31" s="8">
        <f>G32</f>
        <v>12000</v>
      </c>
      <c r="H31" s="8">
        <f>H32</f>
        <v>12000</v>
      </c>
    </row>
    <row r="32" spans="1:8" x14ac:dyDescent="0.25">
      <c r="A32" s="98">
        <v>3</v>
      </c>
      <c r="B32" s="86"/>
      <c r="C32" s="87"/>
      <c r="D32" s="25" t="s">
        <v>10</v>
      </c>
      <c r="E32" s="8">
        <f>E33+E34</f>
        <v>11992</v>
      </c>
      <c r="F32" s="8">
        <f>F33+F34</f>
        <v>12000</v>
      </c>
      <c r="G32" s="8">
        <f>G33+G34</f>
        <v>12000</v>
      </c>
      <c r="H32" s="8">
        <f>H33+H34</f>
        <v>12000</v>
      </c>
    </row>
    <row r="33" spans="1:8" x14ac:dyDescent="0.25">
      <c r="A33" s="98">
        <v>31</v>
      </c>
      <c r="B33" s="86"/>
      <c r="C33" s="87"/>
      <c r="D33" s="25" t="s">
        <v>11</v>
      </c>
      <c r="E33" s="8">
        <v>3982</v>
      </c>
      <c r="F33" s="8">
        <v>3950</v>
      </c>
      <c r="G33" s="8">
        <v>3950</v>
      </c>
      <c r="H33" s="8">
        <v>3950</v>
      </c>
    </row>
    <row r="34" spans="1:8" x14ac:dyDescent="0.25">
      <c r="A34" s="98">
        <v>32</v>
      </c>
      <c r="B34" s="86"/>
      <c r="C34" s="87"/>
      <c r="D34" s="25" t="s">
        <v>24</v>
      </c>
      <c r="E34" s="8">
        <v>8010</v>
      </c>
      <c r="F34" s="8">
        <v>8050</v>
      </c>
      <c r="G34" s="8">
        <v>8050</v>
      </c>
      <c r="H34" s="8">
        <v>8050</v>
      </c>
    </row>
    <row r="35" spans="1:8" x14ac:dyDescent="0.25">
      <c r="A35" s="99" t="s">
        <v>108</v>
      </c>
      <c r="B35" s="100"/>
      <c r="C35" s="101"/>
      <c r="D35" s="36" t="s">
        <v>109</v>
      </c>
      <c r="E35" s="8">
        <f>E36+E41</f>
        <v>1765253</v>
      </c>
      <c r="F35" s="8">
        <f>F36</f>
        <v>1919002</v>
      </c>
      <c r="G35" s="8">
        <f>G36+G41</f>
        <v>1890622</v>
      </c>
      <c r="H35" s="8">
        <f>H36+H41</f>
        <v>1890622</v>
      </c>
    </row>
    <row r="36" spans="1:8" x14ac:dyDescent="0.25">
      <c r="A36" s="98">
        <v>3</v>
      </c>
      <c r="B36" s="86"/>
      <c r="C36" s="87"/>
      <c r="D36" s="25" t="s">
        <v>10</v>
      </c>
      <c r="E36" s="8">
        <f>E37+E38+E39+E40</f>
        <v>1765253</v>
      </c>
      <c r="F36" s="8">
        <f>F37+F38+F39+F40</f>
        <v>1919002</v>
      </c>
      <c r="G36" s="8">
        <f>G37+G38+G39+G40</f>
        <v>1890622</v>
      </c>
      <c r="H36" s="8">
        <f>H37+H38+H39+H40</f>
        <v>1890622</v>
      </c>
    </row>
    <row r="37" spans="1:8" x14ac:dyDescent="0.25">
      <c r="A37" s="98">
        <v>31</v>
      </c>
      <c r="B37" s="86"/>
      <c r="C37" s="87"/>
      <c r="D37" s="25" t="s">
        <v>11</v>
      </c>
      <c r="E37" s="8">
        <v>746777</v>
      </c>
      <c r="F37" s="8">
        <v>884806</v>
      </c>
      <c r="G37" s="8">
        <v>884806</v>
      </c>
      <c r="H37" s="8">
        <v>884806</v>
      </c>
    </row>
    <row r="38" spans="1:8" x14ac:dyDescent="0.25">
      <c r="A38" s="98">
        <v>32</v>
      </c>
      <c r="B38" s="86"/>
      <c r="C38" s="87"/>
      <c r="D38" s="25" t="s">
        <v>24</v>
      </c>
      <c r="E38" s="8">
        <v>1009849</v>
      </c>
      <c r="F38" s="8">
        <v>1025196</v>
      </c>
      <c r="G38" s="8">
        <v>996816</v>
      </c>
      <c r="H38" s="8">
        <v>996816</v>
      </c>
    </row>
    <row r="39" spans="1:8" x14ac:dyDescent="0.25">
      <c r="A39" s="98">
        <v>34</v>
      </c>
      <c r="B39" s="86"/>
      <c r="C39" s="87"/>
      <c r="D39" s="25" t="s">
        <v>81</v>
      </c>
      <c r="E39" s="8">
        <v>6636</v>
      </c>
      <c r="F39" s="8">
        <v>7000</v>
      </c>
      <c r="G39" s="8">
        <v>7000</v>
      </c>
      <c r="H39" s="8">
        <v>7000</v>
      </c>
    </row>
    <row r="40" spans="1:8" ht="38.25" x14ac:dyDescent="0.25">
      <c r="A40" s="98">
        <v>37</v>
      </c>
      <c r="B40" s="86"/>
      <c r="C40" s="87"/>
      <c r="D40" s="25" t="s">
        <v>82</v>
      </c>
      <c r="E40" s="8">
        <v>1991</v>
      </c>
      <c r="F40" s="8">
        <v>2000</v>
      </c>
      <c r="G40" s="8">
        <v>2000</v>
      </c>
      <c r="H40" s="8">
        <v>2000</v>
      </c>
    </row>
    <row r="41" spans="1:8" ht="25.5" x14ac:dyDescent="0.25">
      <c r="A41" s="98">
        <v>4</v>
      </c>
      <c r="B41" s="86"/>
      <c r="C41" s="87"/>
      <c r="D41" s="25" t="s">
        <v>12</v>
      </c>
      <c r="E41" s="8">
        <f>E42</f>
        <v>0</v>
      </c>
      <c r="F41" s="8">
        <f>F42</f>
        <v>0</v>
      </c>
      <c r="G41" s="8">
        <f>G42</f>
        <v>0</v>
      </c>
      <c r="H41" s="8">
        <f>H42</f>
        <v>0</v>
      </c>
    </row>
    <row r="42" spans="1:8" ht="25.5" x14ac:dyDescent="0.25">
      <c r="A42" s="98">
        <v>42</v>
      </c>
      <c r="B42" s="86"/>
      <c r="C42" s="87"/>
      <c r="D42" s="25" t="s">
        <v>34</v>
      </c>
      <c r="E42" s="8">
        <v>0</v>
      </c>
      <c r="F42" s="8">
        <v>0</v>
      </c>
      <c r="G42" s="8">
        <v>0</v>
      </c>
      <c r="H42" s="8">
        <v>0</v>
      </c>
    </row>
    <row r="43" spans="1:8" x14ac:dyDescent="0.25">
      <c r="A43" s="99" t="s">
        <v>110</v>
      </c>
      <c r="B43" s="100"/>
      <c r="C43" s="101"/>
      <c r="D43" s="36" t="s">
        <v>111</v>
      </c>
      <c r="E43" s="8">
        <f>E44</f>
        <v>2124</v>
      </c>
      <c r="F43" s="8">
        <f>F44+F46</f>
        <v>1620</v>
      </c>
      <c r="G43" s="8">
        <f>G44</f>
        <v>0</v>
      </c>
      <c r="H43" s="8">
        <f>H44</f>
        <v>0</v>
      </c>
    </row>
    <row r="44" spans="1:8" x14ac:dyDescent="0.25">
      <c r="A44" s="98">
        <v>3</v>
      </c>
      <c r="B44" s="86"/>
      <c r="C44" s="87"/>
      <c r="D44" s="25" t="s">
        <v>10</v>
      </c>
      <c r="E44" s="8">
        <f>E45</f>
        <v>2124</v>
      </c>
      <c r="F44" s="8">
        <f>F45</f>
        <v>1620</v>
      </c>
      <c r="G44" s="8">
        <f>G45</f>
        <v>0</v>
      </c>
      <c r="H44" s="8">
        <f>H45</f>
        <v>0</v>
      </c>
    </row>
    <row r="45" spans="1:8" x14ac:dyDescent="0.25">
      <c r="A45" s="98">
        <v>32</v>
      </c>
      <c r="B45" s="86"/>
      <c r="C45" s="87"/>
      <c r="D45" s="25" t="s">
        <v>24</v>
      </c>
      <c r="E45" s="8">
        <v>2124</v>
      </c>
      <c r="F45" s="8">
        <v>1620</v>
      </c>
      <c r="G45" s="8">
        <v>0</v>
      </c>
      <c r="H45" s="8">
        <v>0</v>
      </c>
    </row>
    <row r="46" spans="1:8" ht="25.5" x14ac:dyDescent="0.25">
      <c r="A46" s="98">
        <v>4</v>
      </c>
      <c r="B46" s="86"/>
      <c r="C46" s="87"/>
      <c r="D46" s="25" t="s">
        <v>12</v>
      </c>
      <c r="E46" s="8">
        <f>E47</f>
        <v>0</v>
      </c>
      <c r="F46" s="8">
        <f>F47</f>
        <v>0</v>
      </c>
      <c r="G46" s="8">
        <f>G47</f>
        <v>0</v>
      </c>
      <c r="H46" s="8">
        <f>H47</f>
        <v>0</v>
      </c>
    </row>
    <row r="47" spans="1:8" ht="25.5" x14ac:dyDescent="0.25">
      <c r="A47" s="98">
        <v>42</v>
      </c>
      <c r="B47" s="86"/>
      <c r="C47" s="87"/>
      <c r="D47" s="25" t="s">
        <v>34</v>
      </c>
      <c r="E47" s="8">
        <v>0</v>
      </c>
      <c r="F47" s="8">
        <v>0</v>
      </c>
      <c r="G47" s="8">
        <v>0</v>
      </c>
      <c r="H47" s="8">
        <v>0</v>
      </c>
    </row>
    <row r="48" spans="1:8" ht="39.6" customHeight="1" x14ac:dyDescent="0.25">
      <c r="A48" s="99" t="s">
        <v>112</v>
      </c>
      <c r="B48" s="100"/>
      <c r="C48" s="101"/>
      <c r="D48" s="25" t="s">
        <v>113</v>
      </c>
      <c r="E48" s="8">
        <f>E49+E51</f>
        <v>0</v>
      </c>
      <c r="F48" s="8">
        <f>F49+F51</f>
        <v>0</v>
      </c>
      <c r="G48" s="8">
        <f>G49+G51</f>
        <v>0</v>
      </c>
      <c r="H48" s="8">
        <f>H49+H51</f>
        <v>0</v>
      </c>
    </row>
    <row r="49" spans="1:8" x14ac:dyDescent="0.25">
      <c r="A49" s="98">
        <v>3</v>
      </c>
      <c r="B49" s="86"/>
      <c r="C49" s="87"/>
      <c r="D49" s="25" t="s">
        <v>10</v>
      </c>
      <c r="E49" s="8">
        <f>E50</f>
        <v>0</v>
      </c>
      <c r="F49" s="8">
        <f>F50</f>
        <v>0</v>
      </c>
      <c r="G49" s="8">
        <f>G50</f>
        <v>0</v>
      </c>
      <c r="H49" s="8">
        <f>H50</f>
        <v>0</v>
      </c>
    </row>
    <row r="50" spans="1:8" x14ac:dyDescent="0.25">
      <c r="A50" s="98">
        <v>32</v>
      </c>
      <c r="B50" s="86"/>
      <c r="C50" s="87"/>
      <c r="D50" s="25" t="s">
        <v>24</v>
      </c>
      <c r="E50" s="8">
        <v>0</v>
      </c>
      <c r="F50" s="8">
        <v>0</v>
      </c>
      <c r="G50" s="8">
        <v>0</v>
      </c>
      <c r="H50" s="8">
        <v>0</v>
      </c>
    </row>
    <row r="51" spans="1:8" ht="25.5" x14ac:dyDescent="0.25">
      <c r="A51" s="98">
        <v>4</v>
      </c>
      <c r="B51" s="86"/>
      <c r="C51" s="87"/>
      <c r="D51" s="25" t="s">
        <v>12</v>
      </c>
      <c r="E51" s="8">
        <f>E52</f>
        <v>0</v>
      </c>
      <c r="F51" s="8">
        <f>F52</f>
        <v>0</v>
      </c>
      <c r="G51" s="8">
        <f>G52</f>
        <v>0</v>
      </c>
      <c r="H51" s="8">
        <f>H52</f>
        <v>0</v>
      </c>
    </row>
    <row r="52" spans="1:8" ht="25.5" x14ac:dyDescent="0.25">
      <c r="A52" s="98">
        <v>42</v>
      </c>
      <c r="B52" s="86"/>
      <c r="C52" s="87"/>
      <c r="D52" s="25" t="s">
        <v>34</v>
      </c>
      <c r="E52" s="8">
        <v>0</v>
      </c>
      <c r="F52" s="8">
        <v>0</v>
      </c>
      <c r="G52" s="8">
        <v>0</v>
      </c>
      <c r="H52" s="8">
        <v>0</v>
      </c>
    </row>
    <row r="53" spans="1:8" ht="14.25" customHeight="1" x14ac:dyDescent="0.25">
      <c r="A53" s="89" t="s">
        <v>114</v>
      </c>
      <c r="B53" s="90"/>
      <c r="C53" s="91"/>
      <c r="D53" s="26" t="s">
        <v>28</v>
      </c>
      <c r="E53" s="8"/>
      <c r="F53" s="8"/>
      <c r="G53" s="8"/>
      <c r="H53" s="8"/>
    </row>
    <row r="54" spans="1:8" ht="15" customHeight="1" x14ac:dyDescent="0.25">
      <c r="A54" s="99" t="s">
        <v>115</v>
      </c>
      <c r="B54" s="106"/>
      <c r="C54" s="107"/>
      <c r="D54" s="36" t="s">
        <v>27</v>
      </c>
      <c r="E54" s="8"/>
      <c r="F54" s="8"/>
      <c r="G54" s="8"/>
      <c r="H54" s="9"/>
    </row>
    <row r="55" spans="1:8" x14ac:dyDescent="0.25">
      <c r="A55" s="98">
        <v>3</v>
      </c>
      <c r="B55" s="102"/>
      <c r="C55" s="103"/>
      <c r="D55" s="25" t="s">
        <v>10</v>
      </c>
      <c r="E55" s="8"/>
      <c r="F55" s="8"/>
      <c r="G55" s="8"/>
      <c r="H55" s="9"/>
    </row>
    <row r="56" spans="1:8" x14ac:dyDescent="0.25">
      <c r="A56" s="95">
        <v>32</v>
      </c>
      <c r="B56" s="104"/>
      <c r="C56" s="105"/>
      <c r="D56" s="25" t="s">
        <v>24</v>
      </c>
      <c r="E56" s="8"/>
      <c r="F56" s="8"/>
      <c r="G56" s="8"/>
      <c r="H56" s="9"/>
    </row>
    <row r="57" spans="1:8" ht="15" customHeight="1" x14ac:dyDescent="0.25">
      <c r="A57" s="99" t="s">
        <v>115</v>
      </c>
      <c r="B57" s="106"/>
      <c r="C57" s="107"/>
      <c r="D57" s="36" t="s">
        <v>27</v>
      </c>
      <c r="E57" s="8"/>
      <c r="F57" s="8"/>
      <c r="G57" s="8"/>
      <c r="H57" s="9"/>
    </row>
    <row r="58" spans="1:8" ht="25.5" x14ac:dyDescent="0.25">
      <c r="A58" s="98">
        <v>4</v>
      </c>
      <c r="B58" s="102"/>
      <c r="C58" s="103"/>
      <c r="D58" s="25" t="s">
        <v>12</v>
      </c>
      <c r="E58" s="8"/>
      <c r="F58" s="8"/>
      <c r="G58" s="8"/>
      <c r="H58" s="9"/>
    </row>
    <row r="59" spans="1:8" ht="25.5" x14ac:dyDescent="0.25">
      <c r="A59" s="95">
        <v>42</v>
      </c>
      <c r="B59" s="104"/>
      <c r="C59" s="105"/>
      <c r="D59" s="25" t="s">
        <v>12</v>
      </c>
      <c r="E59" s="8"/>
      <c r="F59" s="8"/>
      <c r="G59" s="8"/>
      <c r="H59" s="9"/>
    </row>
  </sheetData>
  <mergeCells count="57">
    <mergeCell ref="A6:C6"/>
    <mergeCell ref="A11:C11"/>
    <mergeCell ref="A1:H1"/>
    <mergeCell ref="A3:H3"/>
    <mergeCell ref="A5:C5"/>
    <mergeCell ref="A7:C7"/>
    <mergeCell ref="A8:C8"/>
    <mergeCell ref="A9:C9"/>
    <mergeCell ref="A10:C10"/>
    <mergeCell ref="A12:C12"/>
    <mergeCell ref="A13:C13"/>
    <mergeCell ref="A15:C15"/>
    <mergeCell ref="A14:C14"/>
    <mergeCell ref="A56:C56"/>
    <mergeCell ref="A26:C26"/>
    <mergeCell ref="A27:C27"/>
    <mergeCell ref="A28:C28"/>
    <mergeCell ref="A22:C22"/>
    <mergeCell ref="A34:C34"/>
    <mergeCell ref="A35:C35"/>
    <mergeCell ref="A52:C52"/>
    <mergeCell ref="A36:C36"/>
    <mergeCell ref="A37:C37"/>
    <mergeCell ref="A38:C38"/>
    <mergeCell ref="A39:C39"/>
    <mergeCell ref="A58:C58"/>
    <mergeCell ref="A59:C59"/>
    <mergeCell ref="A20:C20"/>
    <mergeCell ref="A53:C53"/>
    <mergeCell ref="A54:C54"/>
    <mergeCell ref="A55:C55"/>
    <mergeCell ref="A57:C57"/>
    <mergeCell ref="A21:C21"/>
    <mergeCell ref="A23:C23"/>
    <mergeCell ref="A24:C24"/>
    <mergeCell ref="A25:C25"/>
    <mergeCell ref="A29:C29"/>
    <mergeCell ref="A30:C30"/>
    <mergeCell ref="A31:C31"/>
    <mergeCell ref="A32:C32"/>
    <mergeCell ref="A33:C33"/>
    <mergeCell ref="A47:C47"/>
    <mergeCell ref="A48:C48"/>
    <mergeCell ref="A51:C51"/>
    <mergeCell ref="A49:C49"/>
    <mergeCell ref="A50:C50"/>
    <mergeCell ref="A16:C16"/>
    <mergeCell ref="A17:C17"/>
    <mergeCell ref="A19:C19"/>
    <mergeCell ref="A18:C18"/>
    <mergeCell ref="A46:C46"/>
    <mergeCell ref="A40:C40"/>
    <mergeCell ref="A41:C41"/>
    <mergeCell ref="A42:C42"/>
    <mergeCell ref="A43:C43"/>
    <mergeCell ref="A44:C44"/>
    <mergeCell ref="A45:C4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Dom Umirovljenika</cp:lastModifiedBy>
  <cp:lastPrinted>2023-10-04T05:09:35Z</cp:lastPrinted>
  <dcterms:created xsi:type="dcterms:W3CDTF">2022-08-12T12:51:27Z</dcterms:created>
  <dcterms:modified xsi:type="dcterms:W3CDTF">2023-10-10T06:04:35Z</dcterms:modified>
</cp:coreProperties>
</file>