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 activeTab="1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45621"/>
</workbook>
</file>

<file path=xl/calcChain.xml><?xml version="1.0" encoding="utf-8"?>
<calcChain xmlns="http://schemas.openxmlformats.org/spreadsheetml/2006/main">
  <c r="G11" i="3" l="1"/>
  <c r="F11" i="3"/>
  <c r="G11" i="6" l="1"/>
  <c r="F11" i="6"/>
  <c r="E11" i="6"/>
  <c r="G12" i="6"/>
  <c r="F12" i="6"/>
  <c r="E12" i="6"/>
  <c r="G8" i="6"/>
  <c r="F8" i="6"/>
  <c r="E8" i="6"/>
  <c r="G9" i="6"/>
  <c r="F9" i="6"/>
  <c r="E9" i="6"/>
  <c r="D10" i="5"/>
  <c r="C10" i="5"/>
  <c r="F8" i="1" l="1"/>
  <c r="F11" i="1"/>
  <c r="G14" i="1"/>
  <c r="G30" i="1" s="1"/>
  <c r="H14" i="1"/>
  <c r="H30" i="1" s="1"/>
  <c r="F28" i="7"/>
  <c r="F27" i="7" s="1"/>
  <c r="G28" i="7"/>
  <c r="G27" i="7" s="1"/>
  <c r="F24" i="7"/>
  <c r="F23" i="7" s="1"/>
  <c r="G24" i="7"/>
  <c r="G23" i="7" s="1"/>
  <c r="F18" i="7"/>
  <c r="F17" i="7" s="1"/>
  <c r="G18" i="7"/>
  <c r="G17" i="7" s="1"/>
  <c r="F12" i="7"/>
  <c r="G12" i="7"/>
  <c r="F9" i="7"/>
  <c r="G9" i="7"/>
  <c r="C11" i="5"/>
  <c r="D11" i="5"/>
  <c r="F49" i="3"/>
  <c r="G49" i="3"/>
  <c r="F46" i="3"/>
  <c r="G46" i="3"/>
  <c r="F44" i="3"/>
  <c r="G44" i="3"/>
  <c r="F38" i="3"/>
  <c r="G38" i="3"/>
  <c r="F33" i="3"/>
  <c r="G33" i="3"/>
  <c r="F19" i="3"/>
  <c r="G19" i="3"/>
  <c r="F17" i="3"/>
  <c r="G17" i="3"/>
  <c r="F15" i="3"/>
  <c r="G15" i="3"/>
  <c r="F13" i="3"/>
  <c r="G13" i="3"/>
  <c r="G10" i="3"/>
  <c r="G8" i="7" l="1"/>
  <c r="G7" i="7" s="1"/>
  <c r="G6" i="7" s="1"/>
  <c r="F8" i="7"/>
  <c r="F7" i="7" s="1"/>
  <c r="F6" i="7" s="1"/>
  <c r="G32" i="3"/>
  <c r="F14" i="1"/>
  <c r="F30" i="1" s="1"/>
  <c r="G16" i="7"/>
  <c r="G15" i="7" s="1"/>
  <c r="F16" i="7"/>
  <c r="F15" i="7" s="1"/>
  <c r="F32" i="3"/>
  <c r="F10" i="3"/>
  <c r="E27" i="7"/>
  <c r="E28" i="7"/>
  <c r="E10" i="3"/>
  <c r="E11" i="3"/>
  <c r="B12" i="5"/>
  <c r="E38" i="3" l="1"/>
  <c r="E24" i="7" l="1"/>
  <c r="E23" i="7" s="1"/>
  <c r="E18" i="7"/>
  <c r="E17" i="7" s="1"/>
  <c r="E16" i="7" s="1"/>
  <c r="E12" i="7"/>
  <c r="E8" i="7" s="1"/>
  <c r="E7" i="7" s="1"/>
  <c r="E6" i="7" s="1"/>
  <c r="E9" i="7"/>
  <c r="E15" i="7" l="1"/>
  <c r="B11" i="5"/>
  <c r="B10" i="5" s="1"/>
  <c r="E48" i="3" l="1"/>
  <c r="E33" i="3"/>
  <c r="E49" i="3" l="1"/>
  <c r="E44" i="3"/>
  <c r="E46" i="3" l="1"/>
  <c r="E32" i="3" s="1"/>
  <c r="E19" i="3"/>
  <c r="E17" i="3"/>
  <c r="E15" i="3"/>
  <c r="E13" i="3"/>
</calcChain>
</file>

<file path=xl/sharedStrings.xml><?xml version="1.0" encoding="utf-8"?>
<sst xmlns="http://schemas.openxmlformats.org/spreadsheetml/2006/main" count="174" uniqueCount="98">
  <si>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</si>
  <si>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</si>
  <si>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</si>
  <si>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</si>
  <si>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</si>
  <si>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</si>
  <si>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</si>
  <si>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</si>
  <si>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</si>
  <si>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</si>
  <si>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</si>
  <si>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</si>
  <si>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</si>
  <si>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</si>
  <si>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</si>
  <si>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</si>
  <si>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</si>
  <si>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</si>
  <si>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</si>
  <si>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</si>
  <si>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</si>
  <si>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</si>
  <si>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</si>
  <si>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</si>
  <si>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</si>
  <si>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</si>
  <si>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</si>
  <si>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</si>
  <si>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</si>
  <si>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</si>
  <si>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</si>
  <si>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</si>
  <si>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</si>
  <si>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</si>
  <si>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</si>
  <si>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</si>
  <si>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</si>
  <si>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</si>
  <si>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</si>
  <si>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</si>
  <si>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NAZIV PROGRAMA</t>
  </si>
  <si>
    <t>Naziv izvora financiranja</t>
  </si>
  <si>
    <t>NAZIV KAPITALNOG PROJEKTA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</si>
  <si>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</si>
  <si>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</si>
  <si>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</si>
  <si>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</si>
  <si>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</si>
  <si>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</si>
  <si>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</si>
  <si>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</si>
  <si>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</si>
  <si>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</si>
  <si>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</si>
  <si>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</si>
  <si>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</si>
  <si>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</si>
  <si>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</si>
  <si>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Prihodi od imovine</t>
  </si>
  <si>
    <t>Prihodi od upravnih i administrat.pristojbi,pristojbi po posebnim propisima i naknada</t>
  </si>
  <si>
    <t>Prihodi od prodaje proizvoda i roba te pruženih usluga,prihodi od donacijate povrati po protestiranim jamstvima</t>
  </si>
  <si>
    <t>Opći prihodi i primici-decentralizacija</t>
  </si>
  <si>
    <t>Prihodi za posebne namjene</t>
  </si>
  <si>
    <t>Doneseni višak iz prethodne godine</t>
  </si>
  <si>
    <t>Rashodi za dodatna ulaganja na nefinancijskoj imovini</t>
  </si>
  <si>
    <t>Financijski rashodi</t>
  </si>
  <si>
    <t>Naknade građanima i kućanstvimana temelju osiguranja i druge naknade</t>
  </si>
  <si>
    <t>10 Socijalna zaštita</t>
  </si>
  <si>
    <t>102 Starost</t>
  </si>
  <si>
    <t>Prihodi za posebne namjene-decentralizacija</t>
  </si>
  <si>
    <t>Višak/manjak iz prethodne godine koji će se rasporediti/pokriti</t>
  </si>
  <si>
    <t xml:space="preserve">PROGRAM                         1305 </t>
  </si>
  <si>
    <t>Aktivnost                           A 1305 01</t>
  </si>
  <si>
    <t>Osnovni program zbrinjavanja starijih osoba -Domovi za starije i nemoćne</t>
  </si>
  <si>
    <t>Izvor financiranja  46</t>
  </si>
  <si>
    <t>PROGRAM                     8011</t>
  </si>
  <si>
    <t>Aktivnost                           A 8011 01</t>
  </si>
  <si>
    <t>Financiranje domova za starije i nemoćne izvan županijskog proračuna</t>
  </si>
  <si>
    <t>SUFINANCIRANJE USTANOVA SOCIJALNE SKRBI PREMA MINIMALNOM STANDARDU</t>
  </si>
  <si>
    <t>FINANCIRANJE DOMOVA ZA STARIJE I NEMOĆNE OSOBE IZVAN ŽUPANIJSKOG PRORAČUNA</t>
  </si>
  <si>
    <t>Izvor financiranja 49</t>
  </si>
  <si>
    <t>Izvor financiranja 32</t>
  </si>
  <si>
    <t>Rashodi zaposlene</t>
  </si>
  <si>
    <t>Naknade građanima i kućanstvima na temelju osiguranja i druge naknade</t>
  </si>
  <si>
    <t xml:space="preserve">PROGRAM </t>
  </si>
  <si>
    <t>Kapitalni projekt K</t>
  </si>
  <si>
    <t xml:space="preserve">Izvor financiranja </t>
  </si>
  <si>
    <t>Tekuće pomoći iz proračuna</t>
  </si>
  <si>
    <t>1020 Starost</t>
  </si>
  <si>
    <t>Izvor financiranja 54</t>
  </si>
  <si>
    <t>KN</t>
  </si>
  <si>
    <t>PRIJEDLOG FINANCIJSKOG PLANA DOMA ZA STARIJE I NEMOĆNE OSOBE OSIJEK 
ZA 2023. I PROJEKCIJA ZA 2024. I 2025. GODINU</t>
  </si>
  <si>
    <t>PRIJEDLOG FINANCIJSKOG PLANA DOMA ZA STARIJE I NEMOĆNE OSOBE OSIJEK
ZA 2023. I PROJEKCIJA ZA 2024. I 2025. GODINU</t>
  </si>
  <si>
    <t>PRIJEDLOG FINANCIJSKOG PLAN DOMA ZA STARIJE I NEMOĆNE OSOBE OSIJEK
ZA 2023. I PROJEKCIJA ZA 2024. I 2025. GODINU</t>
  </si>
  <si>
    <t>Ravnatelj</t>
  </si>
  <si>
    <t>Vjekoslav Ćurić,prof.</t>
  </si>
  <si>
    <t>Predsjednik Upravnog vijeća</t>
  </si>
  <si>
    <t>prof.dr.sc. Jurislav Babić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</si>
</sst>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10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/>
    </xf>
    <xf numFmtId="0" fontId="0" fillId="0" borderId="0" xfId="0" applyBorder="1"/>
    <xf numFmtId="0" fontId="11" fillId="2" borderId="3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9" fillId="2" borderId="1" xfId="0" applyNumberFormat="1" applyFont="1" applyFill="1" applyBorder="1" applyAlignment="1" applyProtection="1">
      <alignment horizontal="center" vertical="center" wrapText="1"/>
    </xf>
    <xf numFmtId="0" fontId="19" fillId="2" borderId="2" xfId="0" applyNumberFormat="1" applyFont="1" applyFill="1" applyBorder="1" applyAlignment="1" applyProtection="1">
      <alignment horizontal="center" vertical="center" wrapText="1"/>
    </xf>
    <xf numFmtId="0" fontId="19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2" workbookViewId="0">
      <selection activeCell="G43" sqref="G43:H43"/>
    </sheetView>
  </sheetViews>
  <sheetFormatPr defaultRowHeight="14.4" x14ac:dyDescent="0.3"/>
  <cols>
    <col min="5" max="8" width="25.33203125" customWidth="1"/>
  </cols>
  <sheetData>
    <row r="1" spans="1:8" ht="42" customHeight="1" x14ac:dyDescent="0.3">
      <c r="A1" s="81" t="s">
        <v>91</v>
      </c>
      <c r="B1" s="81"/>
      <c r="C1" s="81"/>
      <c r="D1" s="81"/>
      <c r="E1" s="81"/>
      <c r="F1" s="81"/>
      <c r="G1" s="81"/>
      <c r="H1" s="81"/>
    </row>
    <row r="2" spans="1:8" ht="18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81" t="s">
        <v>32</v>
      </c>
      <c r="B3" s="81"/>
      <c r="C3" s="81"/>
      <c r="D3" s="81"/>
      <c r="E3" s="81"/>
      <c r="F3" s="81"/>
      <c r="G3" s="83"/>
      <c r="H3" s="83"/>
    </row>
    <row r="4" spans="1:8" ht="17.399999999999999" x14ac:dyDescent="0.3">
      <c r="A4" s="5"/>
      <c r="B4" s="5"/>
      <c r="C4" s="5"/>
      <c r="D4" s="5"/>
      <c r="E4" s="5"/>
      <c r="F4" s="5"/>
      <c r="G4" s="6"/>
      <c r="H4" s="6"/>
    </row>
    <row r="5" spans="1:8" ht="18" customHeight="1" x14ac:dyDescent="0.3">
      <c r="A5" s="81" t="s">
        <v>43</v>
      </c>
      <c r="B5" s="82"/>
      <c r="C5" s="82"/>
      <c r="D5" s="82"/>
      <c r="E5" s="82"/>
      <c r="F5" s="82"/>
      <c r="G5" s="82"/>
      <c r="H5" s="82"/>
    </row>
    <row r="6" spans="1:8" ht="17.399999999999999" x14ac:dyDescent="0.3">
      <c r="A6" s="1"/>
      <c r="B6" s="2"/>
      <c r="C6" s="2"/>
      <c r="D6" s="2"/>
      <c r="E6" s="7"/>
      <c r="F6" s="8"/>
      <c r="G6" s="8"/>
      <c r="H6" s="46" t="s">
        <v>90</v>
      </c>
    </row>
    <row r="7" spans="1:8" ht="26.4" x14ac:dyDescent="0.3">
      <c r="A7" s="34"/>
      <c r="B7" s="35"/>
      <c r="C7" s="35"/>
      <c r="D7" s="36"/>
      <c r="E7" s="37"/>
      <c r="F7" s="4" t="s">
        <v>48</v>
      </c>
      <c r="G7" s="4" t="s">
        <v>49</v>
      </c>
      <c r="H7" s="4" t="s">
        <v>50</v>
      </c>
    </row>
    <row r="8" spans="1:8" x14ac:dyDescent="0.3">
      <c r="A8" s="84" t="s">
        <v>0</v>
      </c>
      <c r="B8" s="85"/>
      <c r="C8" s="85"/>
      <c r="D8" s="85"/>
      <c r="E8" s="86"/>
      <c r="F8" s="38">
        <f>F9</f>
        <v>19961150</v>
      </c>
      <c r="G8" s="38">
        <v>19945150</v>
      </c>
      <c r="H8" s="38">
        <v>19945150</v>
      </c>
    </row>
    <row r="9" spans="1:8" x14ac:dyDescent="0.3">
      <c r="A9" s="87" t="s">
        <v>1</v>
      </c>
      <c r="B9" s="80"/>
      <c r="C9" s="80"/>
      <c r="D9" s="80"/>
      <c r="E9" s="88"/>
      <c r="F9" s="39">
        <v>19961150</v>
      </c>
      <c r="G9" s="39">
        <v>19945150</v>
      </c>
      <c r="H9" s="39">
        <v>19945150</v>
      </c>
    </row>
    <row r="10" spans="1:8" x14ac:dyDescent="0.3">
      <c r="A10" s="89" t="s">
        <v>2</v>
      </c>
      <c r="B10" s="88"/>
      <c r="C10" s="88"/>
      <c r="D10" s="88"/>
      <c r="E10" s="88"/>
      <c r="F10" s="39">
        <v>0</v>
      </c>
      <c r="G10" s="39">
        <v>0</v>
      </c>
      <c r="H10" s="39">
        <v>0</v>
      </c>
    </row>
    <row r="11" spans="1:8" x14ac:dyDescent="0.3">
      <c r="A11" s="47" t="s">
        <v>3</v>
      </c>
      <c r="B11" s="48"/>
      <c r="C11" s="48"/>
      <c r="D11" s="48"/>
      <c r="E11" s="48"/>
      <c r="F11" s="38">
        <f>F12+F13</f>
        <v>20011255</v>
      </c>
      <c r="G11" s="38">
        <v>19945150</v>
      </c>
      <c r="H11" s="38">
        <v>19945150</v>
      </c>
    </row>
    <row r="12" spans="1:8" x14ac:dyDescent="0.3">
      <c r="A12" s="79" t="s">
        <v>4</v>
      </c>
      <c r="B12" s="80"/>
      <c r="C12" s="80"/>
      <c r="D12" s="80"/>
      <c r="E12" s="80"/>
      <c r="F12" s="39">
        <v>19231255</v>
      </c>
      <c r="G12" s="39">
        <v>19165150</v>
      </c>
      <c r="H12" s="40">
        <v>19165150</v>
      </c>
    </row>
    <row r="13" spans="1:8" x14ac:dyDescent="0.3">
      <c r="A13" s="93" t="s">
        <v>5</v>
      </c>
      <c r="B13" s="88"/>
      <c r="C13" s="88"/>
      <c r="D13" s="88"/>
      <c r="E13" s="88"/>
      <c r="F13" s="41">
        <v>780000</v>
      </c>
      <c r="G13" s="41">
        <v>780000</v>
      </c>
      <c r="H13" s="40">
        <v>780000</v>
      </c>
    </row>
    <row r="14" spans="1:8" x14ac:dyDescent="0.3">
      <c r="A14" s="92" t="s">
        <v>6</v>
      </c>
      <c r="B14" s="85"/>
      <c r="C14" s="85"/>
      <c r="D14" s="85"/>
      <c r="E14" s="85"/>
      <c r="F14" s="42">
        <f>F8-F11</f>
        <v>-50105</v>
      </c>
      <c r="G14" s="42">
        <f t="shared" ref="G14:H14" si="0">G8-G11</f>
        <v>0</v>
      </c>
      <c r="H14" s="42">
        <f t="shared" si="0"/>
        <v>0</v>
      </c>
    </row>
    <row r="15" spans="1:8" ht="17.399999999999999" x14ac:dyDescent="0.3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3">
      <c r="A16" s="81" t="s">
        <v>44</v>
      </c>
      <c r="B16" s="82"/>
      <c r="C16" s="82"/>
      <c r="D16" s="82"/>
      <c r="E16" s="82"/>
      <c r="F16" s="82"/>
      <c r="G16" s="82"/>
      <c r="H16" s="82"/>
    </row>
    <row r="17" spans="1:8" ht="17.399999999999999" x14ac:dyDescent="0.3">
      <c r="A17" s="28"/>
      <c r="B17" s="26"/>
      <c r="C17" s="26"/>
      <c r="D17" s="26"/>
      <c r="E17" s="26"/>
      <c r="F17" s="27"/>
      <c r="G17" s="27"/>
      <c r="H17" s="27"/>
    </row>
    <row r="18" spans="1:8" ht="26.4" x14ac:dyDescent="0.3">
      <c r="A18" s="34"/>
      <c r="B18" s="35"/>
      <c r="C18" s="35"/>
      <c r="D18" s="36"/>
      <c r="E18" s="37"/>
      <c r="F18" s="4" t="s">
        <v>48</v>
      </c>
      <c r="G18" s="4" t="s">
        <v>49</v>
      </c>
      <c r="H18" s="4" t="s">
        <v>50</v>
      </c>
    </row>
    <row r="19" spans="1:8" ht="15.75" customHeight="1" x14ac:dyDescent="0.3">
      <c r="A19" s="87" t="s">
        <v>8</v>
      </c>
      <c r="B19" s="90"/>
      <c r="C19" s="90"/>
      <c r="D19" s="90"/>
      <c r="E19" s="91"/>
      <c r="F19" s="41"/>
      <c r="G19" s="41"/>
      <c r="H19" s="41"/>
    </row>
    <row r="20" spans="1:8" x14ac:dyDescent="0.3">
      <c r="A20" s="87" t="s">
        <v>9</v>
      </c>
      <c r="B20" s="80"/>
      <c r="C20" s="80"/>
      <c r="D20" s="80"/>
      <c r="E20" s="80"/>
      <c r="F20" s="41"/>
      <c r="G20" s="41"/>
      <c r="H20" s="41"/>
    </row>
    <row r="21" spans="1:8" x14ac:dyDescent="0.3">
      <c r="A21" s="92" t="s">
        <v>10</v>
      </c>
      <c r="B21" s="85"/>
      <c r="C21" s="85"/>
      <c r="D21" s="85"/>
      <c r="E21" s="85"/>
      <c r="F21" s="38">
        <v>0</v>
      </c>
      <c r="G21" s="38">
        <v>0</v>
      </c>
      <c r="H21" s="38">
        <v>0</v>
      </c>
    </row>
    <row r="22" spans="1:8" ht="17.399999999999999" x14ac:dyDescent="0.3">
      <c r="A22" s="25"/>
      <c r="B22" s="26"/>
      <c r="C22" s="26"/>
      <c r="D22" s="26"/>
      <c r="E22" s="26"/>
      <c r="F22" s="27"/>
      <c r="G22" s="27"/>
      <c r="H22" s="27"/>
    </row>
    <row r="23" spans="1:8" ht="18" customHeight="1" x14ac:dyDescent="0.3">
      <c r="A23" s="81" t="s">
        <v>55</v>
      </c>
      <c r="B23" s="82"/>
      <c r="C23" s="82"/>
      <c r="D23" s="82"/>
      <c r="E23" s="82"/>
      <c r="F23" s="82"/>
      <c r="G23" s="82"/>
      <c r="H23" s="82"/>
    </row>
    <row r="24" spans="1:8" ht="17.399999999999999" x14ac:dyDescent="0.3">
      <c r="A24" s="25"/>
      <c r="B24" s="26"/>
      <c r="C24" s="26"/>
      <c r="D24" s="26"/>
      <c r="E24" s="26"/>
      <c r="F24" s="27"/>
      <c r="G24" s="27"/>
      <c r="H24" s="27"/>
    </row>
    <row r="25" spans="1:8" ht="26.4" x14ac:dyDescent="0.3">
      <c r="A25" s="34"/>
      <c r="B25" s="35"/>
      <c r="C25" s="35"/>
      <c r="D25" s="36"/>
      <c r="E25" s="37"/>
      <c r="F25" s="4" t="s">
        <v>48</v>
      </c>
      <c r="G25" s="4" t="s">
        <v>49</v>
      </c>
      <c r="H25" s="4" t="s">
        <v>50</v>
      </c>
    </row>
    <row r="26" spans="1:8" x14ac:dyDescent="0.3">
      <c r="A26" s="96" t="s">
        <v>45</v>
      </c>
      <c r="B26" s="97"/>
      <c r="C26" s="97"/>
      <c r="D26" s="97"/>
      <c r="E26" s="98"/>
      <c r="F26" s="43"/>
      <c r="G26" s="43"/>
      <c r="H26" s="44"/>
    </row>
    <row r="27" spans="1:8" ht="30" customHeight="1" x14ac:dyDescent="0.3">
      <c r="A27" s="99" t="s">
        <v>7</v>
      </c>
      <c r="B27" s="100"/>
      <c r="C27" s="100"/>
      <c r="D27" s="100"/>
      <c r="E27" s="101"/>
      <c r="F27" s="45">
        <v>50105</v>
      </c>
      <c r="G27" s="45"/>
      <c r="H27" s="42"/>
    </row>
    <row r="30" spans="1:8" x14ac:dyDescent="0.3">
      <c r="A30" s="79" t="s">
        <v>11</v>
      </c>
      <c r="B30" s="80"/>
      <c r="C30" s="80"/>
      <c r="D30" s="80"/>
      <c r="E30" s="80"/>
      <c r="F30" s="41">
        <f>F14+F27</f>
        <v>0</v>
      </c>
      <c r="G30" s="41">
        <f t="shared" ref="G30:H30" si="1">G14+G27</f>
        <v>0</v>
      </c>
      <c r="H30" s="41">
        <f t="shared" si="1"/>
        <v>0</v>
      </c>
    </row>
    <row r="31" spans="1:8" ht="11.25" customHeight="1" x14ac:dyDescent="0.3">
      <c r="A31" s="20"/>
      <c r="B31" s="21"/>
      <c r="C31" s="21"/>
      <c r="D31" s="21"/>
      <c r="E31" s="21"/>
      <c r="F31" s="22"/>
      <c r="G31" s="22"/>
      <c r="H31" s="22"/>
    </row>
    <row r="32" spans="1:8" ht="28.8" customHeight="1" x14ac:dyDescent="0.3">
      <c r="A32" s="94" t="s">
        <v>56</v>
      </c>
      <c r="B32" s="95"/>
      <c r="C32" s="95"/>
      <c r="D32" s="95"/>
      <c r="E32" s="95"/>
      <c r="F32" s="95"/>
      <c r="G32" s="95"/>
      <c r="H32" s="95"/>
    </row>
    <row r="33" spans="1:8" ht="16.2" customHeight="1" x14ac:dyDescent="0.3"/>
    <row r="34" spans="1:8" ht="36.6" customHeight="1" x14ac:dyDescent="0.3">
      <c r="A34" s="94" t="s">
        <v>46</v>
      </c>
      <c r="B34" s="95"/>
      <c r="C34" s="95"/>
      <c r="D34" s="95"/>
      <c r="E34" s="95"/>
      <c r="F34" s="95"/>
      <c r="G34" s="95"/>
      <c r="H34" s="95"/>
    </row>
    <row r="35" spans="1:8" ht="15.6" customHeight="1" x14ac:dyDescent="0.3"/>
    <row r="36" spans="1:8" ht="29.25" customHeight="1" x14ac:dyDescent="0.3">
      <c r="A36" s="94" t="s">
        <v>47</v>
      </c>
      <c r="B36" s="95"/>
      <c r="C36" s="95"/>
      <c r="D36" s="95"/>
      <c r="E36" s="95"/>
      <c r="F36" s="95"/>
      <c r="G36" s="95"/>
      <c r="H36" s="95"/>
    </row>
    <row r="40" spans="1:8" x14ac:dyDescent="0.3">
      <c r="B40" s="78" t="s">
        <v>94</v>
      </c>
      <c r="C40" s="78"/>
      <c r="D40" s="78"/>
      <c r="E40" s="78"/>
      <c r="G40" s="78" t="s">
        <v>96</v>
      </c>
      <c r="H40" s="78"/>
    </row>
    <row r="43" spans="1:8" x14ac:dyDescent="0.3">
      <c r="B43" s="78" t="s">
        <v>95</v>
      </c>
      <c r="C43" s="78"/>
      <c r="D43" s="78"/>
      <c r="E43" s="78"/>
      <c r="G43" s="78" t="s">
        <v>97</v>
      </c>
      <c r="H43" s="78"/>
    </row>
  </sheetData>
  <mergeCells count="24">
    <mergeCell ref="A5:H5"/>
    <mergeCell ref="A16:H16"/>
    <mergeCell ref="A1:H1"/>
    <mergeCell ref="A3:H3"/>
    <mergeCell ref="A8:E8"/>
    <mergeCell ref="A9:E9"/>
    <mergeCell ref="A10:E10"/>
    <mergeCell ref="A13:E13"/>
    <mergeCell ref="A14:E14"/>
    <mergeCell ref="B40:E40"/>
    <mergeCell ref="B43:E43"/>
    <mergeCell ref="G40:H40"/>
    <mergeCell ref="G43:H43"/>
    <mergeCell ref="A12:E12"/>
    <mergeCell ref="A19:E19"/>
    <mergeCell ref="A20:E20"/>
    <mergeCell ref="A21:E21"/>
    <mergeCell ref="A36:H36"/>
    <mergeCell ref="A23:H23"/>
    <mergeCell ref="A32:H32"/>
    <mergeCell ref="A30:E30"/>
    <mergeCell ref="A34:H34"/>
    <mergeCell ref="A26:E26"/>
    <mergeCell ref="A27:E2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49" workbookViewId="0">
      <selection activeCell="F63" sqref="F63:G63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81" t="s">
        <v>92</v>
      </c>
      <c r="B1" s="81"/>
      <c r="C1" s="81"/>
      <c r="D1" s="81"/>
      <c r="E1" s="81"/>
      <c r="F1" s="81"/>
      <c r="G1" s="81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81" t="s">
        <v>32</v>
      </c>
      <c r="B3" s="81"/>
      <c r="C3" s="81"/>
      <c r="D3" s="81"/>
      <c r="E3" s="81"/>
      <c r="F3" s="83"/>
      <c r="G3" s="83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18" customHeight="1" x14ac:dyDescent="0.3">
      <c r="A5" s="81" t="s">
        <v>13</v>
      </c>
      <c r="B5" s="82"/>
      <c r="C5" s="82"/>
      <c r="D5" s="82"/>
      <c r="E5" s="82"/>
      <c r="F5" s="82"/>
      <c r="G5" s="82"/>
    </row>
    <row r="6" spans="1:7" ht="17.399999999999999" x14ac:dyDescent="0.3">
      <c r="A6" s="5"/>
      <c r="B6" s="5"/>
      <c r="C6" s="5"/>
      <c r="D6" s="5"/>
      <c r="E6" s="5"/>
      <c r="F6" s="6"/>
      <c r="G6" s="6"/>
    </row>
    <row r="7" spans="1:7" ht="15.6" x14ac:dyDescent="0.3">
      <c r="A7" s="81" t="s">
        <v>1</v>
      </c>
      <c r="B7" s="102"/>
      <c r="C7" s="102"/>
      <c r="D7" s="102"/>
      <c r="E7" s="102"/>
      <c r="F7" s="102"/>
      <c r="G7" s="102"/>
    </row>
    <row r="8" spans="1:7" ht="17.399999999999999" x14ac:dyDescent="0.3">
      <c r="A8" s="5"/>
      <c r="B8" s="5"/>
      <c r="C8" s="5"/>
      <c r="D8" s="5"/>
      <c r="E8" s="5"/>
      <c r="F8" s="6"/>
      <c r="G8" s="6"/>
    </row>
    <row r="9" spans="1:7" ht="26.4" x14ac:dyDescent="0.3">
      <c r="A9" s="24" t="s">
        <v>14</v>
      </c>
      <c r="B9" s="23" t="s">
        <v>15</v>
      </c>
      <c r="C9" s="23" t="s">
        <v>16</v>
      </c>
      <c r="D9" s="23" t="s">
        <v>12</v>
      </c>
      <c r="E9" s="24" t="s">
        <v>48</v>
      </c>
      <c r="F9" s="24" t="s">
        <v>49</v>
      </c>
      <c r="G9" s="24" t="s">
        <v>50</v>
      </c>
    </row>
    <row r="10" spans="1:7" ht="15.75" customHeight="1" x14ac:dyDescent="0.3">
      <c r="A10" s="12">
        <v>6</v>
      </c>
      <c r="B10" s="12"/>
      <c r="C10" s="12"/>
      <c r="D10" s="12" t="s">
        <v>17</v>
      </c>
      <c r="E10" s="65">
        <f>E11++E13+E15+E17+E19</f>
        <v>19961150</v>
      </c>
      <c r="F10" s="65">
        <f t="shared" ref="F10:G10" si="0">F11++F13+F15+F17+F19</f>
        <v>19945150</v>
      </c>
      <c r="G10" s="65">
        <f t="shared" si="0"/>
        <v>19945150</v>
      </c>
    </row>
    <row r="11" spans="1:7" ht="39.6" x14ac:dyDescent="0.3">
      <c r="A11" s="12"/>
      <c r="B11" s="17">
        <v>63</v>
      </c>
      <c r="C11" s="17"/>
      <c r="D11" s="17" t="s">
        <v>52</v>
      </c>
      <c r="E11" s="10">
        <f>E12</f>
        <v>16000</v>
      </c>
      <c r="F11" s="53">
        <f>F12</f>
        <v>0</v>
      </c>
      <c r="G11" s="53">
        <f>G12</f>
        <v>0</v>
      </c>
    </row>
    <row r="12" spans="1:7" x14ac:dyDescent="0.3">
      <c r="A12" s="13"/>
      <c r="B12" s="13"/>
      <c r="C12" s="14">
        <v>54</v>
      </c>
      <c r="D12" s="14" t="s">
        <v>87</v>
      </c>
      <c r="E12" s="10">
        <v>16000</v>
      </c>
      <c r="F12" s="53">
        <v>0</v>
      </c>
      <c r="G12" s="53">
        <v>0</v>
      </c>
    </row>
    <row r="13" spans="1:7" ht="20.399999999999999" customHeight="1" x14ac:dyDescent="0.3">
      <c r="A13" s="13"/>
      <c r="B13" s="13">
        <v>64</v>
      </c>
      <c r="C13" s="14"/>
      <c r="D13" s="14" t="s">
        <v>58</v>
      </c>
      <c r="E13" s="66">
        <f>E14</f>
        <v>200</v>
      </c>
      <c r="F13" s="66">
        <f t="shared" ref="F13:G13" si="1">F14</f>
        <v>200</v>
      </c>
      <c r="G13" s="66">
        <f t="shared" si="1"/>
        <v>200</v>
      </c>
    </row>
    <row r="14" spans="1:7" x14ac:dyDescent="0.3">
      <c r="A14" s="13"/>
      <c r="B14" s="13"/>
      <c r="C14" s="14">
        <v>49</v>
      </c>
      <c r="D14" s="14" t="s">
        <v>62</v>
      </c>
      <c r="E14" s="10">
        <v>200</v>
      </c>
      <c r="F14" s="53">
        <v>200</v>
      </c>
      <c r="G14" s="53">
        <v>200</v>
      </c>
    </row>
    <row r="15" spans="1:7" ht="52.8" x14ac:dyDescent="0.3">
      <c r="A15" s="13"/>
      <c r="B15" s="13">
        <v>65</v>
      </c>
      <c r="C15" s="14"/>
      <c r="D15" s="18" t="s">
        <v>59</v>
      </c>
      <c r="E15" s="66">
        <f>E16</f>
        <v>13250000</v>
      </c>
      <c r="F15" s="66">
        <f t="shared" ref="F15:G15" si="2">F16</f>
        <v>13250000</v>
      </c>
      <c r="G15" s="66">
        <f t="shared" si="2"/>
        <v>13250000</v>
      </c>
    </row>
    <row r="16" spans="1:7" x14ac:dyDescent="0.3">
      <c r="A16" s="13"/>
      <c r="B16" s="13"/>
      <c r="C16" s="14">
        <v>49</v>
      </c>
      <c r="D16" s="14" t="s">
        <v>62</v>
      </c>
      <c r="E16" s="10">
        <v>13250000</v>
      </c>
      <c r="F16" s="53">
        <v>13250000</v>
      </c>
      <c r="G16" s="53">
        <v>13250000</v>
      </c>
    </row>
    <row r="17" spans="1:10" ht="66" x14ac:dyDescent="0.3">
      <c r="A17" s="13"/>
      <c r="B17" s="13">
        <v>66</v>
      </c>
      <c r="C17" s="14"/>
      <c r="D17" s="18" t="s">
        <v>60</v>
      </c>
      <c r="E17" s="66">
        <f>E18</f>
        <v>90354</v>
      </c>
      <c r="F17" s="66">
        <f t="shared" ref="F17:G17" si="3">F18</f>
        <v>90354</v>
      </c>
      <c r="G17" s="66">
        <f t="shared" si="3"/>
        <v>90354</v>
      </c>
    </row>
    <row r="18" spans="1:10" ht="21" customHeight="1" x14ac:dyDescent="0.3">
      <c r="A18" s="13"/>
      <c r="B18" s="13"/>
      <c r="C18" s="14">
        <v>32</v>
      </c>
      <c r="D18" s="14" t="s">
        <v>39</v>
      </c>
      <c r="E18" s="10">
        <v>90354</v>
      </c>
      <c r="F18" s="53">
        <v>90354</v>
      </c>
      <c r="G18" s="53">
        <v>90354</v>
      </c>
    </row>
    <row r="19" spans="1:10" ht="39.6" x14ac:dyDescent="0.3">
      <c r="A19" s="13"/>
      <c r="B19" s="13">
        <v>67</v>
      </c>
      <c r="C19" s="14"/>
      <c r="D19" s="17" t="s">
        <v>53</v>
      </c>
      <c r="E19" s="66">
        <f>E20</f>
        <v>6604596</v>
      </c>
      <c r="F19" s="66">
        <f t="shared" ref="F19:G19" si="4">F20</f>
        <v>6604596</v>
      </c>
      <c r="G19" s="66">
        <f t="shared" si="4"/>
        <v>6604596</v>
      </c>
    </row>
    <row r="20" spans="1:10" ht="26.4" x14ac:dyDescent="0.3">
      <c r="A20" s="13"/>
      <c r="B20" s="13"/>
      <c r="C20" s="14">
        <v>46</v>
      </c>
      <c r="D20" s="18" t="s">
        <v>69</v>
      </c>
      <c r="E20" s="10">
        <v>6604596</v>
      </c>
      <c r="F20" s="53">
        <v>6604596</v>
      </c>
      <c r="G20" s="53">
        <v>6604596</v>
      </c>
    </row>
    <row r="21" spans="1:10" ht="26.4" x14ac:dyDescent="0.3">
      <c r="A21" s="15">
        <v>7</v>
      </c>
      <c r="B21" s="16"/>
      <c r="C21" s="16"/>
      <c r="D21" s="29" t="s">
        <v>19</v>
      </c>
      <c r="E21" s="10"/>
      <c r="F21" s="10"/>
      <c r="G21" s="10"/>
    </row>
    <row r="22" spans="1:10" ht="39.6" x14ac:dyDescent="0.3">
      <c r="A22" s="17"/>
      <c r="B22" s="17">
        <v>72</v>
      </c>
      <c r="C22" s="17"/>
      <c r="D22" s="30" t="s">
        <v>51</v>
      </c>
      <c r="E22" s="10"/>
      <c r="F22" s="10"/>
      <c r="G22" s="11"/>
    </row>
    <row r="23" spans="1:10" ht="26.4" x14ac:dyDescent="0.3">
      <c r="A23" s="17"/>
      <c r="B23" s="17"/>
      <c r="C23" s="14">
        <v>72</v>
      </c>
      <c r="D23" s="18" t="s">
        <v>19</v>
      </c>
      <c r="E23" s="10"/>
      <c r="F23" s="10"/>
      <c r="G23" s="11"/>
    </row>
    <row r="24" spans="1:10" ht="39.6" x14ac:dyDescent="0.3">
      <c r="A24" s="54">
        <v>9</v>
      </c>
      <c r="B24" s="56"/>
      <c r="C24" s="55"/>
      <c r="D24" s="63" t="s">
        <v>70</v>
      </c>
      <c r="E24" s="53"/>
      <c r="F24" s="53"/>
      <c r="G24" s="53"/>
      <c r="H24" s="61"/>
      <c r="I24" s="58"/>
      <c r="J24" s="62"/>
    </row>
    <row r="25" spans="1:10" ht="17.399999999999999" customHeight="1" x14ac:dyDescent="0.3">
      <c r="A25" s="56"/>
      <c r="B25" s="56"/>
      <c r="C25" s="55">
        <v>32</v>
      </c>
      <c r="D25" s="64" t="s">
        <v>39</v>
      </c>
      <c r="E25" s="53"/>
      <c r="F25" s="53"/>
      <c r="G25" s="53"/>
      <c r="H25" s="61"/>
      <c r="I25" s="58"/>
      <c r="J25" s="62"/>
    </row>
    <row r="26" spans="1:10" s="52" customFormat="1" ht="21" customHeight="1" x14ac:dyDescent="0.3">
      <c r="A26" s="56"/>
      <c r="B26" s="56"/>
      <c r="C26" s="55">
        <v>49</v>
      </c>
      <c r="D26" s="64" t="s">
        <v>62</v>
      </c>
      <c r="E26" s="53"/>
      <c r="F26" s="53"/>
      <c r="G26" s="53"/>
      <c r="H26" s="61"/>
      <c r="I26" s="58"/>
    </row>
    <row r="27" spans="1:10" s="52" customFormat="1" x14ac:dyDescent="0.3">
      <c r="A27" s="51"/>
      <c r="B27" s="51"/>
      <c r="C27" s="59"/>
      <c r="D27" s="60"/>
      <c r="E27" s="57"/>
      <c r="F27" s="57"/>
      <c r="G27" s="58"/>
    </row>
    <row r="29" spans="1:10" ht="15.6" x14ac:dyDescent="0.3">
      <c r="A29" s="81" t="s">
        <v>20</v>
      </c>
      <c r="B29" s="102"/>
      <c r="C29" s="102"/>
      <c r="D29" s="102"/>
      <c r="E29" s="102"/>
      <c r="F29" s="102"/>
      <c r="G29" s="102"/>
    </row>
    <row r="30" spans="1:10" ht="17.399999999999999" x14ac:dyDescent="0.3">
      <c r="A30" s="5"/>
      <c r="B30" s="5"/>
      <c r="C30" s="5"/>
      <c r="D30" s="5"/>
      <c r="E30" s="5"/>
      <c r="F30" s="6"/>
      <c r="G30" s="6"/>
    </row>
    <row r="31" spans="1:10" ht="26.4" x14ac:dyDescent="0.3">
      <c r="A31" s="24" t="s">
        <v>14</v>
      </c>
      <c r="B31" s="23" t="s">
        <v>15</v>
      </c>
      <c r="C31" s="23" t="s">
        <v>16</v>
      </c>
      <c r="D31" s="23" t="s">
        <v>21</v>
      </c>
      <c r="E31" s="24" t="s">
        <v>48</v>
      </c>
      <c r="F31" s="24" t="s">
        <v>49</v>
      </c>
      <c r="G31" s="24" t="s">
        <v>50</v>
      </c>
    </row>
    <row r="32" spans="1:10" ht="15.75" customHeight="1" x14ac:dyDescent="0.3">
      <c r="A32" s="12">
        <v>3</v>
      </c>
      <c r="B32" s="12"/>
      <c r="C32" s="12"/>
      <c r="D32" s="12" t="s">
        <v>22</v>
      </c>
      <c r="E32" s="65">
        <f>E33+E38+E44+E46</f>
        <v>19231255</v>
      </c>
      <c r="F32" s="65">
        <f t="shared" ref="F32:G32" si="5">F33+F38+F44+F46</f>
        <v>19165150</v>
      </c>
      <c r="G32" s="65">
        <f t="shared" si="5"/>
        <v>19165150</v>
      </c>
    </row>
    <row r="33" spans="1:7" ht="15.75" customHeight="1" x14ac:dyDescent="0.3">
      <c r="A33" s="12"/>
      <c r="B33" s="17">
        <v>31</v>
      </c>
      <c r="C33" s="17"/>
      <c r="D33" s="17" t="s">
        <v>23</v>
      </c>
      <c r="E33" s="66">
        <f>E34+E35+E36+E37</f>
        <v>10745000</v>
      </c>
      <c r="F33" s="66">
        <f t="shared" ref="F33:G33" si="6">F34+F35+F36+F37</f>
        <v>10745000</v>
      </c>
      <c r="G33" s="66">
        <f t="shared" si="6"/>
        <v>10745000</v>
      </c>
    </row>
    <row r="34" spans="1:7" x14ac:dyDescent="0.3">
      <c r="A34" s="13"/>
      <c r="B34" s="13"/>
      <c r="C34" s="14">
        <v>32</v>
      </c>
      <c r="D34" s="14" t="s">
        <v>39</v>
      </c>
      <c r="E34" s="53">
        <v>30000</v>
      </c>
      <c r="F34" s="53">
        <v>30000</v>
      </c>
      <c r="G34" s="53">
        <v>30000</v>
      </c>
    </row>
    <row r="35" spans="1:7" ht="26.4" x14ac:dyDescent="0.3">
      <c r="A35" s="13"/>
      <c r="B35" s="13"/>
      <c r="C35" s="14">
        <v>46</v>
      </c>
      <c r="D35" s="18" t="s">
        <v>61</v>
      </c>
      <c r="E35" s="10">
        <v>5088404</v>
      </c>
      <c r="F35" s="53">
        <v>5088404</v>
      </c>
      <c r="G35" s="53">
        <v>5088404</v>
      </c>
    </row>
    <row r="36" spans="1:7" ht="26.4" x14ac:dyDescent="0.3">
      <c r="A36" s="13"/>
      <c r="B36" s="13"/>
      <c r="C36" s="14">
        <v>47</v>
      </c>
      <c r="D36" s="18" t="s">
        <v>63</v>
      </c>
      <c r="E36" s="10"/>
      <c r="F36" s="10"/>
      <c r="G36" s="10"/>
    </row>
    <row r="37" spans="1:7" x14ac:dyDescent="0.3">
      <c r="A37" s="13"/>
      <c r="B37" s="13"/>
      <c r="C37" s="14">
        <v>49</v>
      </c>
      <c r="D37" s="14" t="s">
        <v>62</v>
      </c>
      <c r="E37" s="10">
        <v>5626596</v>
      </c>
      <c r="F37" s="53">
        <v>5626596</v>
      </c>
      <c r="G37" s="53">
        <v>5626596</v>
      </c>
    </row>
    <row r="38" spans="1:7" x14ac:dyDescent="0.3">
      <c r="A38" s="13"/>
      <c r="B38" s="13">
        <v>32</v>
      </c>
      <c r="C38" s="14"/>
      <c r="D38" s="13" t="s">
        <v>35</v>
      </c>
      <c r="E38" s="66">
        <f>E39+E40+E41+E42+E43</f>
        <v>8421255</v>
      </c>
      <c r="F38" s="66">
        <f t="shared" ref="F38:G38" si="7">F39+F40+F41+F42+F43</f>
        <v>8355150</v>
      </c>
      <c r="G38" s="66">
        <f t="shared" si="7"/>
        <v>8355150</v>
      </c>
    </row>
    <row r="39" spans="1:7" x14ac:dyDescent="0.3">
      <c r="A39" s="13"/>
      <c r="B39" s="13"/>
      <c r="C39" s="14">
        <v>32</v>
      </c>
      <c r="D39" s="14" t="s">
        <v>39</v>
      </c>
      <c r="E39" s="10">
        <v>60354</v>
      </c>
      <c r="F39" s="53">
        <v>60354</v>
      </c>
      <c r="G39" s="53">
        <v>60354</v>
      </c>
    </row>
    <row r="40" spans="1:7" ht="26.4" x14ac:dyDescent="0.3">
      <c r="A40" s="13"/>
      <c r="B40" s="13"/>
      <c r="C40" s="14">
        <v>46</v>
      </c>
      <c r="D40" s="18" t="s">
        <v>61</v>
      </c>
      <c r="E40" s="10">
        <v>736192</v>
      </c>
      <c r="F40" s="53">
        <v>736192</v>
      </c>
      <c r="G40" s="53">
        <v>736192</v>
      </c>
    </row>
    <row r="41" spans="1:7" ht="26.4" x14ac:dyDescent="0.3">
      <c r="A41" s="13"/>
      <c r="B41" s="13"/>
      <c r="C41" s="14">
        <v>47</v>
      </c>
      <c r="D41" s="18" t="s">
        <v>63</v>
      </c>
      <c r="E41" s="10"/>
      <c r="F41" s="10"/>
      <c r="G41" s="10"/>
    </row>
    <row r="42" spans="1:7" x14ac:dyDescent="0.3">
      <c r="A42" s="13"/>
      <c r="B42" s="31"/>
      <c r="C42" s="14">
        <v>49</v>
      </c>
      <c r="D42" s="14" t="s">
        <v>62</v>
      </c>
      <c r="E42" s="10">
        <v>7608709</v>
      </c>
      <c r="F42" s="53">
        <v>7558604</v>
      </c>
      <c r="G42" s="53">
        <v>7558604</v>
      </c>
    </row>
    <row r="43" spans="1:7" s="52" customFormat="1" x14ac:dyDescent="0.3">
      <c r="A43" s="13"/>
      <c r="B43" s="31"/>
      <c r="C43" s="55">
        <v>54</v>
      </c>
      <c r="D43" s="55" t="s">
        <v>87</v>
      </c>
      <c r="E43" s="53">
        <v>16000</v>
      </c>
      <c r="F43" s="53"/>
      <c r="G43" s="53"/>
    </row>
    <row r="44" spans="1:7" x14ac:dyDescent="0.3">
      <c r="A44" s="13"/>
      <c r="B44" s="13">
        <v>34</v>
      </c>
      <c r="C44" s="14"/>
      <c r="D44" s="14" t="s">
        <v>65</v>
      </c>
      <c r="E44" s="66">
        <f>E45</f>
        <v>50000</v>
      </c>
      <c r="F44" s="66">
        <f t="shared" ref="F44:G44" si="8">F45</f>
        <v>50000</v>
      </c>
      <c r="G44" s="66">
        <f t="shared" si="8"/>
        <v>50000</v>
      </c>
    </row>
    <row r="45" spans="1:7" x14ac:dyDescent="0.3">
      <c r="A45" s="13"/>
      <c r="B45" s="13"/>
      <c r="C45" s="14">
        <v>49</v>
      </c>
      <c r="D45" s="14" t="s">
        <v>62</v>
      </c>
      <c r="E45" s="10">
        <v>50000</v>
      </c>
      <c r="F45" s="53">
        <v>50000</v>
      </c>
      <c r="G45" s="53">
        <v>50000</v>
      </c>
    </row>
    <row r="46" spans="1:7" ht="39.6" x14ac:dyDescent="0.3">
      <c r="A46" s="13"/>
      <c r="B46" s="13">
        <v>37</v>
      </c>
      <c r="C46" s="14"/>
      <c r="D46" s="18" t="s">
        <v>66</v>
      </c>
      <c r="E46" s="66">
        <f>E47</f>
        <v>15000</v>
      </c>
      <c r="F46" s="66">
        <f t="shared" ref="F46:G46" si="9">F47</f>
        <v>15000</v>
      </c>
      <c r="G46" s="66">
        <f t="shared" si="9"/>
        <v>15000</v>
      </c>
    </row>
    <row r="47" spans="1:7" x14ac:dyDescent="0.3">
      <c r="A47" s="13"/>
      <c r="B47" s="13"/>
      <c r="C47" s="14">
        <v>49</v>
      </c>
      <c r="D47" s="14" t="s">
        <v>62</v>
      </c>
      <c r="E47" s="10">
        <v>15000</v>
      </c>
      <c r="F47" s="53">
        <v>15000</v>
      </c>
      <c r="G47" s="53">
        <v>15000</v>
      </c>
    </row>
    <row r="48" spans="1:7" ht="26.4" x14ac:dyDescent="0.3">
      <c r="A48" s="15">
        <v>4</v>
      </c>
      <c r="B48" s="16"/>
      <c r="C48" s="16"/>
      <c r="D48" s="29" t="s">
        <v>24</v>
      </c>
      <c r="E48" s="65">
        <f>E49+E53</f>
        <v>780000</v>
      </c>
      <c r="F48" s="10"/>
      <c r="G48" s="10"/>
    </row>
    <row r="49" spans="1:7" ht="39.6" x14ac:dyDescent="0.3">
      <c r="A49" s="17"/>
      <c r="B49" s="17">
        <v>42</v>
      </c>
      <c r="C49" s="17"/>
      <c r="D49" s="30" t="s">
        <v>54</v>
      </c>
      <c r="E49" s="66">
        <f>E50+E51+E52</f>
        <v>780000</v>
      </c>
      <c r="F49" s="66">
        <f t="shared" ref="F49:G49" si="10">F50+F51+F52</f>
        <v>780000</v>
      </c>
      <c r="G49" s="66">
        <f t="shared" si="10"/>
        <v>780000</v>
      </c>
    </row>
    <row r="50" spans="1:7" x14ac:dyDescent="0.3">
      <c r="A50" s="17"/>
      <c r="B50" s="17"/>
      <c r="C50" s="17">
        <v>32</v>
      </c>
      <c r="D50" s="30" t="s">
        <v>39</v>
      </c>
      <c r="E50" s="10"/>
      <c r="F50" s="10"/>
      <c r="G50" s="11"/>
    </row>
    <row r="51" spans="1:7" ht="26.4" x14ac:dyDescent="0.3">
      <c r="A51" s="17"/>
      <c r="B51" s="17"/>
      <c r="C51" s="17">
        <v>46</v>
      </c>
      <c r="D51" s="30" t="s">
        <v>61</v>
      </c>
      <c r="E51" s="10">
        <v>780000</v>
      </c>
      <c r="F51" s="53">
        <v>780000</v>
      </c>
      <c r="G51" s="53">
        <v>780000</v>
      </c>
    </row>
    <row r="52" spans="1:7" ht="26.4" x14ac:dyDescent="0.3">
      <c r="A52" s="17"/>
      <c r="B52" s="17"/>
      <c r="C52" s="17">
        <v>47</v>
      </c>
      <c r="D52" s="30" t="s">
        <v>63</v>
      </c>
      <c r="E52" s="10"/>
      <c r="F52" s="10"/>
      <c r="G52" s="11"/>
    </row>
    <row r="53" spans="1:7" ht="26.4" x14ac:dyDescent="0.3">
      <c r="A53" s="17"/>
      <c r="B53" s="17">
        <v>45</v>
      </c>
      <c r="C53" s="17"/>
      <c r="D53" s="30" t="s">
        <v>64</v>
      </c>
      <c r="E53" s="10"/>
      <c r="F53" s="10"/>
      <c r="G53" s="11"/>
    </row>
    <row r="54" spans="1:7" ht="26.4" x14ac:dyDescent="0.3">
      <c r="A54" s="17"/>
      <c r="B54" s="17"/>
      <c r="C54" s="17">
        <v>46</v>
      </c>
      <c r="D54" s="30" t="s">
        <v>61</v>
      </c>
      <c r="E54" s="10"/>
      <c r="F54" s="10"/>
      <c r="G54" s="11"/>
    </row>
    <row r="55" spans="1:7" ht="26.4" x14ac:dyDescent="0.3">
      <c r="A55" s="17"/>
      <c r="B55" s="17"/>
      <c r="C55" s="17">
        <v>47</v>
      </c>
      <c r="D55" s="30" t="s">
        <v>63</v>
      </c>
      <c r="E55" s="10"/>
      <c r="F55" s="10"/>
      <c r="G55" s="11"/>
    </row>
    <row r="56" spans="1:7" x14ac:dyDescent="0.3">
      <c r="A56" s="17"/>
      <c r="B56" s="17"/>
      <c r="C56" s="14"/>
      <c r="D56" s="14"/>
      <c r="E56" s="10"/>
      <c r="F56" s="10"/>
      <c r="G56" s="11"/>
    </row>
    <row r="60" spans="1:7" x14ac:dyDescent="0.3">
      <c r="B60" s="78"/>
      <c r="C60" s="78"/>
      <c r="D60" s="78"/>
      <c r="F60" s="78"/>
      <c r="G60" s="78"/>
    </row>
    <row r="63" spans="1:7" x14ac:dyDescent="0.3">
      <c r="B63" s="78"/>
      <c r="C63" s="78"/>
      <c r="D63" s="78"/>
      <c r="F63" s="78"/>
      <c r="G63" s="78"/>
    </row>
  </sheetData>
  <mergeCells count="9">
    <mergeCell ref="A1:G1"/>
    <mergeCell ref="A3:G3"/>
    <mergeCell ref="A5:G5"/>
    <mergeCell ref="B60:D60"/>
    <mergeCell ref="B63:D63"/>
    <mergeCell ref="F60:G60"/>
    <mergeCell ref="F63:G63"/>
    <mergeCell ref="A7:G7"/>
    <mergeCell ref="A29:G2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C20" sqref="C20:D20"/>
    </sheetView>
  </sheetViews>
  <sheetFormatPr defaultRowHeight="14.4" x14ac:dyDescent="0.3"/>
  <cols>
    <col min="1" max="1" width="37.6640625" customWidth="1"/>
    <col min="2" max="4" width="25.33203125" customWidth="1"/>
  </cols>
  <sheetData>
    <row r="1" spans="1:4" ht="42" customHeight="1" x14ac:dyDescent="0.3">
      <c r="A1" s="81" t="s">
        <v>93</v>
      </c>
      <c r="B1" s="81"/>
      <c r="C1" s="81"/>
      <c r="D1" s="81"/>
    </row>
    <row r="2" spans="1:4" ht="18" customHeight="1" x14ac:dyDescent="0.3">
      <c r="A2" s="5"/>
      <c r="B2" s="5"/>
      <c r="C2" s="5"/>
      <c r="D2" s="5"/>
    </row>
    <row r="3" spans="1:4" ht="15.6" x14ac:dyDescent="0.3">
      <c r="A3" s="81" t="s">
        <v>32</v>
      </c>
      <c r="B3" s="81"/>
      <c r="C3" s="83"/>
      <c r="D3" s="83"/>
    </row>
    <row r="4" spans="1:4" ht="17.399999999999999" x14ac:dyDescent="0.3">
      <c r="A4" s="5"/>
      <c r="B4" s="5"/>
      <c r="C4" s="6"/>
      <c r="D4" s="6"/>
    </row>
    <row r="5" spans="1:4" ht="18" customHeight="1" x14ac:dyDescent="0.3">
      <c r="A5" s="81" t="s">
        <v>13</v>
      </c>
      <c r="B5" s="82"/>
      <c r="C5" s="82"/>
      <c r="D5" s="82"/>
    </row>
    <row r="6" spans="1:4" ht="17.399999999999999" x14ac:dyDescent="0.3">
      <c r="A6" s="5"/>
      <c r="B6" s="5"/>
      <c r="C6" s="6"/>
      <c r="D6" s="6"/>
    </row>
    <row r="7" spans="1:4" ht="15.6" x14ac:dyDescent="0.3">
      <c r="A7" s="81" t="s">
        <v>25</v>
      </c>
      <c r="B7" s="102"/>
      <c r="C7" s="102"/>
      <c r="D7" s="102"/>
    </row>
    <row r="8" spans="1:4" ht="17.399999999999999" x14ac:dyDescent="0.3">
      <c r="A8" s="5"/>
      <c r="B8" s="5"/>
      <c r="C8" s="6"/>
      <c r="D8" s="6"/>
    </row>
    <row r="9" spans="1:4" ht="26.4" x14ac:dyDescent="0.3">
      <c r="A9" s="24" t="s">
        <v>26</v>
      </c>
      <c r="B9" s="24" t="s">
        <v>48</v>
      </c>
      <c r="C9" s="24" t="s">
        <v>49</v>
      </c>
      <c r="D9" s="24" t="s">
        <v>50</v>
      </c>
    </row>
    <row r="10" spans="1:4" ht="15.75" customHeight="1" x14ac:dyDescent="0.3">
      <c r="A10" s="12" t="s">
        <v>27</v>
      </c>
      <c r="B10" s="65">
        <f>B11</f>
        <v>20011255</v>
      </c>
      <c r="C10" s="65">
        <f>C11</f>
        <v>0</v>
      </c>
      <c r="D10" s="65">
        <f>D11</f>
        <v>0</v>
      </c>
    </row>
    <row r="11" spans="1:4" x14ac:dyDescent="0.3">
      <c r="A11" s="50" t="s">
        <v>67</v>
      </c>
      <c r="B11" s="10">
        <f>B12</f>
        <v>20011255</v>
      </c>
      <c r="C11" s="53">
        <f t="shared" ref="C11:D11" si="0">C12</f>
        <v>0</v>
      </c>
      <c r="D11" s="53">
        <f t="shared" si="0"/>
        <v>0</v>
      </c>
    </row>
    <row r="12" spans="1:4" x14ac:dyDescent="0.3">
      <c r="A12" s="19" t="s">
        <v>68</v>
      </c>
      <c r="B12" s="10">
        <f>B13</f>
        <v>20011255</v>
      </c>
      <c r="C12" s="10"/>
      <c r="D12" s="11"/>
    </row>
    <row r="13" spans="1:4" x14ac:dyDescent="0.3">
      <c r="A13" s="19" t="s">
        <v>88</v>
      </c>
      <c r="B13" s="10">
        <v>20011255</v>
      </c>
      <c r="C13" s="53"/>
      <c r="D13" s="53"/>
    </row>
    <row r="17" spans="1:9" x14ac:dyDescent="0.3">
      <c r="A17" s="77"/>
      <c r="C17" s="103"/>
      <c r="D17" s="103"/>
    </row>
    <row r="19" spans="1:9" x14ac:dyDescent="0.3">
      <c r="A19" s="77"/>
    </row>
    <row r="20" spans="1:9" x14ac:dyDescent="0.3">
      <c r="A20" s="104"/>
      <c r="B20" s="104"/>
      <c r="C20" s="103"/>
      <c r="D20" s="103"/>
    </row>
    <row r="22" spans="1:9" x14ac:dyDescent="0.3">
      <c r="I22" s="77"/>
    </row>
  </sheetData>
  <mergeCells count="7">
    <mergeCell ref="C20:D20"/>
    <mergeCell ref="A20:B20"/>
    <mergeCell ref="A1:D1"/>
    <mergeCell ref="A3:D3"/>
    <mergeCell ref="A5:D5"/>
    <mergeCell ref="A7:D7"/>
    <mergeCell ref="C17:D1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A4" workbookViewId="0">
      <selection activeCell="E28" sqref="E2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81" t="s">
        <v>92</v>
      </c>
      <c r="B1" s="81"/>
      <c r="C1" s="81"/>
      <c r="D1" s="81"/>
      <c r="E1" s="81"/>
      <c r="F1" s="81"/>
      <c r="G1" s="81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81" t="s">
        <v>32</v>
      </c>
      <c r="B3" s="81"/>
      <c r="C3" s="81"/>
      <c r="D3" s="81"/>
      <c r="E3" s="81"/>
      <c r="F3" s="83"/>
      <c r="G3" s="83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18" customHeight="1" x14ac:dyDescent="0.3">
      <c r="A5" s="81" t="s">
        <v>28</v>
      </c>
      <c r="B5" s="82"/>
      <c r="C5" s="82"/>
      <c r="D5" s="82"/>
      <c r="E5" s="82"/>
      <c r="F5" s="82"/>
      <c r="G5" s="82"/>
    </row>
    <row r="6" spans="1:7" ht="17.399999999999999" x14ac:dyDescent="0.3">
      <c r="A6" s="5"/>
      <c r="B6" s="5"/>
      <c r="C6" s="5"/>
      <c r="D6" s="5"/>
      <c r="E6" s="5"/>
      <c r="F6" s="6"/>
      <c r="G6" s="6"/>
    </row>
    <row r="7" spans="1:7" ht="26.4" x14ac:dyDescent="0.3">
      <c r="A7" s="24" t="s">
        <v>14</v>
      </c>
      <c r="B7" s="23" t="s">
        <v>15</v>
      </c>
      <c r="C7" s="23" t="s">
        <v>16</v>
      </c>
      <c r="D7" s="23" t="s">
        <v>57</v>
      </c>
      <c r="E7" s="24" t="s">
        <v>48</v>
      </c>
      <c r="F7" s="24" t="s">
        <v>49</v>
      </c>
      <c r="G7" s="24" t="s">
        <v>50</v>
      </c>
    </row>
    <row r="8" spans="1:7" ht="26.4" x14ac:dyDescent="0.3">
      <c r="A8" s="12">
        <v>8</v>
      </c>
      <c r="B8" s="12"/>
      <c r="C8" s="12"/>
      <c r="D8" s="12" t="s">
        <v>29</v>
      </c>
      <c r="E8" s="10">
        <f t="shared" ref="E8:G9" si="0">E9</f>
        <v>0</v>
      </c>
      <c r="F8" s="10">
        <f t="shared" si="0"/>
        <v>0</v>
      </c>
      <c r="G8" s="10">
        <f t="shared" si="0"/>
        <v>0</v>
      </c>
    </row>
    <row r="9" spans="1:7" x14ac:dyDescent="0.3">
      <c r="A9" s="12"/>
      <c r="B9" s="17">
        <v>84</v>
      </c>
      <c r="C9" s="17"/>
      <c r="D9" s="17" t="s">
        <v>36</v>
      </c>
      <c r="E9" s="10">
        <f t="shared" si="0"/>
        <v>0</v>
      </c>
      <c r="F9" s="10">
        <f t="shared" si="0"/>
        <v>0</v>
      </c>
      <c r="G9" s="10">
        <f t="shared" si="0"/>
        <v>0</v>
      </c>
    </row>
    <row r="10" spans="1:7" ht="26.4" x14ac:dyDescent="0.3">
      <c r="A10" s="13"/>
      <c r="B10" s="13"/>
      <c r="C10" s="14">
        <v>81</v>
      </c>
      <c r="D10" s="18" t="s">
        <v>37</v>
      </c>
      <c r="E10" s="10">
        <v>0</v>
      </c>
      <c r="F10" s="10">
        <v>0</v>
      </c>
      <c r="G10" s="10">
        <v>0</v>
      </c>
    </row>
    <row r="11" spans="1:7" ht="26.4" x14ac:dyDescent="0.3">
      <c r="A11" s="15">
        <v>5</v>
      </c>
      <c r="B11" s="16"/>
      <c r="C11" s="16"/>
      <c r="D11" s="29" t="s">
        <v>30</v>
      </c>
      <c r="E11" s="10">
        <f>E12</f>
        <v>0</v>
      </c>
      <c r="F11" s="10">
        <f>F12</f>
        <v>0</v>
      </c>
      <c r="G11" s="10">
        <f>G12</f>
        <v>0</v>
      </c>
    </row>
    <row r="12" spans="1:7" ht="26.4" x14ac:dyDescent="0.3">
      <c r="A12" s="17"/>
      <c r="B12" s="17">
        <v>54</v>
      </c>
      <c r="C12" s="17"/>
      <c r="D12" s="30" t="s">
        <v>38</v>
      </c>
      <c r="E12" s="10">
        <f>E13+E14</f>
        <v>0</v>
      </c>
      <c r="F12" s="10">
        <f>F13+F14</f>
        <v>0</v>
      </c>
      <c r="G12" s="11">
        <f>G13+G14</f>
        <v>0</v>
      </c>
    </row>
    <row r="13" spans="1:7" x14ac:dyDescent="0.3">
      <c r="A13" s="17"/>
      <c r="B13" s="17"/>
      <c r="C13" s="14">
        <v>11</v>
      </c>
      <c r="D13" s="14" t="s">
        <v>18</v>
      </c>
      <c r="E13" s="10">
        <v>0</v>
      </c>
      <c r="F13" s="10">
        <v>0</v>
      </c>
      <c r="G13" s="11">
        <v>0</v>
      </c>
    </row>
    <row r="14" spans="1:7" x14ac:dyDescent="0.3">
      <c r="A14" s="17"/>
      <c r="B14" s="17"/>
      <c r="C14" s="14">
        <v>31</v>
      </c>
      <c r="D14" s="14" t="s">
        <v>39</v>
      </c>
      <c r="E14" s="10">
        <v>0</v>
      </c>
      <c r="F14" s="10">
        <v>0</v>
      </c>
      <c r="G14" s="11">
        <v>0</v>
      </c>
    </row>
    <row r="19" spans="2:7" x14ac:dyDescent="0.3">
      <c r="B19" s="78"/>
      <c r="C19" s="78"/>
      <c r="D19" s="78"/>
      <c r="F19" s="78"/>
      <c r="G19" s="78"/>
    </row>
    <row r="22" spans="2:7" x14ac:dyDescent="0.3">
      <c r="B22" s="78"/>
      <c r="C22" s="78"/>
      <c r="D22" s="78"/>
      <c r="F22" s="78"/>
      <c r="G22" s="78"/>
    </row>
  </sheetData>
  <mergeCells count="7">
    <mergeCell ref="A1:G1"/>
    <mergeCell ref="A3:G3"/>
    <mergeCell ref="A5:G5"/>
    <mergeCell ref="B19:D19"/>
    <mergeCell ref="B22:D22"/>
    <mergeCell ref="F19:G19"/>
    <mergeCell ref="F22:G22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28" workbookViewId="0">
      <selection activeCell="F44" sqref="F44:G44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7" width="25.33203125" customWidth="1"/>
  </cols>
  <sheetData>
    <row r="1" spans="1:7" ht="42" customHeight="1" x14ac:dyDescent="0.3">
      <c r="A1" s="81" t="s">
        <v>91</v>
      </c>
      <c r="B1" s="81"/>
      <c r="C1" s="81"/>
      <c r="D1" s="81"/>
      <c r="E1" s="81"/>
      <c r="F1" s="81"/>
      <c r="G1" s="81"/>
    </row>
    <row r="2" spans="1:7" ht="17.399999999999999" x14ac:dyDescent="0.3">
      <c r="A2" s="5"/>
      <c r="B2" s="5"/>
      <c r="C2" s="5"/>
      <c r="D2" s="5"/>
      <c r="E2" s="5"/>
      <c r="F2" s="6"/>
      <c r="G2" s="6"/>
    </row>
    <row r="3" spans="1:7" ht="18" customHeight="1" x14ac:dyDescent="0.3">
      <c r="A3" s="81" t="s">
        <v>31</v>
      </c>
      <c r="B3" s="82"/>
      <c r="C3" s="82"/>
      <c r="D3" s="82"/>
      <c r="E3" s="82"/>
      <c r="F3" s="82"/>
      <c r="G3" s="82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26.4" x14ac:dyDescent="0.3">
      <c r="A5" s="114" t="s">
        <v>33</v>
      </c>
      <c r="B5" s="115"/>
      <c r="C5" s="116"/>
      <c r="D5" s="23" t="s">
        <v>34</v>
      </c>
      <c r="E5" s="24" t="s">
        <v>48</v>
      </c>
      <c r="F5" s="24" t="s">
        <v>49</v>
      </c>
      <c r="G5" s="24" t="s">
        <v>50</v>
      </c>
    </row>
    <row r="6" spans="1:7" ht="63" customHeight="1" x14ac:dyDescent="0.3">
      <c r="A6" s="111" t="s">
        <v>71</v>
      </c>
      <c r="B6" s="112"/>
      <c r="C6" s="113"/>
      <c r="D6" s="68" t="s">
        <v>78</v>
      </c>
      <c r="E6" s="65">
        <f>E7</f>
        <v>6604596</v>
      </c>
      <c r="F6" s="65">
        <f t="shared" ref="F6:G7" si="0">F7</f>
        <v>6604596</v>
      </c>
      <c r="G6" s="65">
        <f t="shared" si="0"/>
        <v>6604596</v>
      </c>
    </row>
    <row r="7" spans="1:7" ht="46.2" customHeight="1" x14ac:dyDescent="0.3">
      <c r="A7" s="108" t="s">
        <v>72</v>
      </c>
      <c r="B7" s="109"/>
      <c r="C7" s="110"/>
      <c r="D7" s="33" t="s">
        <v>73</v>
      </c>
      <c r="E7" s="10">
        <f>E8</f>
        <v>6604596</v>
      </c>
      <c r="F7" s="53">
        <f t="shared" si="0"/>
        <v>6604596</v>
      </c>
      <c r="G7" s="53">
        <f t="shared" si="0"/>
        <v>6604596</v>
      </c>
    </row>
    <row r="8" spans="1:7" ht="31.2" customHeight="1" x14ac:dyDescent="0.3">
      <c r="A8" s="117" t="s">
        <v>74</v>
      </c>
      <c r="B8" s="118"/>
      <c r="C8" s="119"/>
      <c r="D8" s="49" t="s">
        <v>69</v>
      </c>
      <c r="E8" s="10">
        <f>E9+E12</f>
        <v>6604596</v>
      </c>
      <c r="F8" s="53">
        <f t="shared" ref="F8:G8" si="1">F9+F12</f>
        <v>6604596</v>
      </c>
      <c r="G8" s="53">
        <f t="shared" si="1"/>
        <v>6604596</v>
      </c>
    </row>
    <row r="9" spans="1:7" ht="21" customHeight="1" x14ac:dyDescent="0.3">
      <c r="A9" s="108">
        <v>3</v>
      </c>
      <c r="B9" s="109"/>
      <c r="C9" s="110"/>
      <c r="D9" s="32" t="s">
        <v>22</v>
      </c>
      <c r="E9" s="10">
        <f>E10+E11</f>
        <v>5824596</v>
      </c>
      <c r="F9" s="53">
        <f t="shared" ref="F9:G9" si="2">F10+F11</f>
        <v>5824596</v>
      </c>
      <c r="G9" s="53">
        <f t="shared" si="2"/>
        <v>5824596</v>
      </c>
    </row>
    <row r="10" spans="1:7" ht="23.4" customHeight="1" x14ac:dyDescent="0.3">
      <c r="A10" s="120">
        <v>31</v>
      </c>
      <c r="B10" s="121"/>
      <c r="C10" s="122"/>
      <c r="D10" s="32" t="s">
        <v>23</v>
      </c>
      <c r="E10" s="10">
        <v>5088404</v>
      </c>
      <c r="F10" s="53">
        <v>5088404</v>
      </c>
      <c r="G10" s="53">
        <v>5088404</v>
      </c>
    </row>
    <row r="11" spans="1:7" ht="25.2" customHeight="1" x14ac:dyDescent="0.3">
      <c r="A11" s="120">
        <v>32</v>
      </c>
      <c r="B11" s="121"/>
      <c r="C11" s="122"/>
      <c r="D11" s="32" t="s">
        <v>35</v>
      </c>
      <c r="E11" s="10">
        <v>736192</v>
      </c>
      <c r="F11" s="53">
        <v>736192</v>
      </c>
      <c r="G11" s="53">
        <v>736192</v>
      </c>
    </row>
    <row r="12" spans="1:7" s="52" customFormat="1" ht="28.8" customHeight="1" x14ac:dyDescent="0.3">
      <c r="A12" s="75">
        <v>4</v>
      </c>
      <c r="B12" s="73"/>
      <c r="C12" s="74"/>
      <c r="D12" s="70" t="s">
        <v>24</v>
      </c>
      <c r="E12" s="53">
        <f>E13+E14</f>
        <v>780000</v>
      </c>
      <c r="F12" s="53">
        <f t="shared" ref="F12:G12" si="3">F13+F14</f>
        <v>780000</v>
      </c>
      <c r="G12" s="53">
        <f t="shared" si="3"/>
        <v>780000</v>
      </c>
    </row>
    <row r="13" spans="1:7" s="52" customFormat="1" ht="28.8" customHeight="1" x14ac:dyDescent="0.3">
      <c r="A13" s="72">
        <v>42</v>
      </c>
      <c r="B13" s="73"/>
      <c r="C13" s="74"/>
      <c r="D13" s="71" t="s">
        <v>54</v>
      </c>
      <c r="E13" s="53">
        <v>780000</v>
      </c>
      <c r="F13" s="53">
        <v>780000</v>
      </c>
      <c r="G13" s="53">
        <v>780000</v>
      </c>
    </row>
    <row r="14" spans="1:7" s="52" customFormat="1" ht="32.4" customHeight="1" x14ac:dyDescent="0.3">
      <c r="A14" s="72">
        <v>45</v>
      </c>
      <c r="B14" s="73"/>
      <c r="C14" s="74"/>
      <c r="D14" s="71" t="s">
        <v>64</v>
      </c>
      <c r="E14" s="53">
        <v>0</v>
      </c>
      <c r="F14" s="53">
        <v>0</v>
      </c>
      <c r="G14" s="11">
        <v>0</v>
      </c>
    </row>
    <row r="15" spans="1:7" s="52" customFormat="1" ht="54.6" customHeight="1" x14ac:dyDescent="0.3">
      <c r="A15" s="111" t="s">
        <v>75</v>
      </c>
      <c r="B15" s="112"/>
      <c r="C15" s="113"/>
      <c r="D15" s="69" t="s">
        <v>79</v>
      </c>
      <c r="E15" s="65">
        <f>E16</f>
        <v>13406659</v>
      </c>
      <c r="F15" s="65">
        <f t="shared" ref="F15:G15" si="4">F16</f>
        <v>13340554</v>
      </c>
      <c r="G15" s="65">
        <f t="shared" si="4"/>
        <v>13340554</v>
      </c>
    </row>
    <row r="16" spans="1:7" s="52" customFormat="1" ht="44.4" customHeight="1" x14ac:dyDescent="0.3">
      <c r="A16" s="108" t="s">
        <v>76</v>
      </c>
      <c r="B16" s="109"/>
      <c r="C16" s="110"/>
      <c r="D16" s="67" t="s">
        <v>77</v>
      </c>
      <c r="E16" s="53">
        <f>E17+E23+E27</f>
        <v>13406659</v>
      </c>
      <c r="F16" s="53">
        <f t="shared" ref="F16:G16" si="5">F17+F23+F27</f>
        <v>13340554</v>
      </c>
      <c r="G16" s="53">
        <f t="shared" si="5"/>
        <v>13340554</v>
      </c>
    </row>
    <row r="17" spans="1:7" s="52" customFormat="1" ht="24" customHeight="1" x14ac:dyDescent="0.3">
      <c r="A17" s="105" t="s">
        <v>80</v>
      </c>
      <c r="B17" s="106"/>
      <c r="C17" s="107"/>
      <c r="D17" s="70" t="s">
        <v>62</v>
      </c>
      <c r="E17" s="53">
        <f>E18</f>
        <v>13300305</v>
      </c>
      <c r="F17" s="53">
        <f t="shared" ref="F17:G17" si="6">F18</f>
        <v>13250200</v>
      </c>
      <c r="G17" s="53">
        <f t="shared" si="6"/>
        <v>13250200</v>
      </c>
    </row>
    <row r="18" spans="1:7" s="52" customFormat="1" ht="14.4" customHeight="1" x14ac:dyDescent="0.3">
      <c r="A18" s="108">
        <v>3</v>
      </c>
      <c r="B18" s="109"/>
      <c r="C18" s="110"/>
      <c r="D18" s="71" t="s">
        <v>22</v>
      </c>
      <c r="E18" s="53">
        <f>E19+E20+E21+E22</f>
        <v>13300305</v>
      </c>
      <c r="F18" s="53">
        <f t="shared" ref="F18:G18" si="7">F19+F20+F21+F22</f>
        <v>13250200</v>
      </c>
      <c r="G18" s="53">
        <f t="shared" si="7"/>
        <v>13250200</v>
      </c>
    </row>
    <row r="19" spans="1:7" s="52" customFormat="1" ht="16.2" customHeight="1" x14ac:dyDescent="0.3">
      <c r="A19" s="123">
        <v>31</v>
      </c>
      <c r="B19" s="124"/>
      <c r="C19" s="125"/>
      <c r="D19" s="71" t="s">
        <v>82</v>
      </c>
      <c r="E19" s="53">
        <v>5626596</v>
      </c>
      <c r="F19" s="53">
        <v>5626596</v>
      </c>
      <c r="G19" s="53">
        <v>5626596</v>
      </c>
    </row>
    <row r="20" spans="1:7" s="52" customFormat="1" ht="16.2" customHeight="1" x14ac:dyDescent="0.3">
      <c r="A20" s="123">
        <v>32</v>
      </c>
      <c r="B20" s="124"/>
      <c r="C20" s="125"/>
      <c r="D20" s="71" t="s">
        <v>35</v>
      </c>
      <c r="E20" s="53">
        <v>7608709</v>
      </c>
      <c r="F20" s="53">
        <v>7558604</v>
      </c>
      <c r="G20" s="53">
        <v>7558604</v>
      </c>
    </row>
    <row r="21" spans="1:7" s="52" customFormat="1" ht="16.2" customHeight="1" x14ac:dyDescent="0.3">
      <c r="A21" s="123">
        <v>34</v>
      </c>
      <c r="B21" s="124"/>
      <c r="C21" s="125"/>
      <c r="D21" s="71" t="s">
        <v>65</v>
      </c>
      <c r="E21" s="53">
        <v>50000</v>
      </c>
      <c r="F21" s="53">
        <v>50000</v>
      </c>
      <c r="G21" s="53">
        <v>50000</v>
      </c>
    </row>
    <row r="22" spans="1:7" s="52" customFormat="1" ht="38.4" customHeight="1" x14ac:dyDescent="0.3">
      <c r="A22" s="123">
        <v>37</v>
      </c>
      <c r="B22" s="124"/>
      <c r="C22" s="125"/>
      <c r="D22" s="71" t="s">
        <v>83</v>
      </c>
      <c r="E22" s="53">
        <v>15000</v>
      </c>
      <c r="F22" s="53">
        <v>15000</v>
      </c>
      <c r="G22" s="53">
        <v>15000</v>
      </c>
    </row>
    <row r="23" spans="1:7" s="52" customFormat="1" ht="18.600000000000001" customHeight="1" x14ac:dyDescent="0.3">
      <c r="A23" s="105" t="s">
        <v>81</v>
      </c>
      <c r="B23" s="106"/>
      <c r="C23" s="107"/>
      <c r="D23" s="70" t="s">
        <v>39</v>
      </c>
      <c r="E23" s="53">
        <f>E24</f>
        <v>90354</v>
      </c>
      <c r="F23" s="53">
        <f t="shared" ref="F23:G23" si="8">F24</f>
        <v>90354</v>
      </c>
      <c r="G23" s="53">
        <f t="shared" si="8"/>
        <v>90354</v>
      </c>
    </row>
    <row r="24" spans="1:7" s="52" customFormat="1" ht="18.600000000000001" customHeight="1" x14ac:dyDescent="0.3">
      <c r="A24" s="108">
        <v>3</v>
      </c>
      <c r="B24" s="109"/>
      <c r="C24" s="110"/>
      <c r="D24" s="69" t="s">
        <v>22</v>
      </c>
      <c r="E24" s="53">
        <f>E25+E26</f>
        <v>90354</v>
      </c>
      <c r="F24" s="53">
        <f t="shared" ref="F24:G24" si="9">F25+F26</f>
        <v>90354</v>
      </c>
      <c r="G24" s="53">
        <f t="shared" si="9"/>
        <v>90354</v>
      </c>
    </row>
    <row r="25" spans="1:7" s="52" customFormat="1" ht="18.600000000000001" customHeight="1" x14ac:dyDescent="0.3">
      <c r="A25" s="105">
        <v>31</v>
      </c>
      <c r="B25" s="106"/>
      <c r="C25" s="107"/>
      <c r="D25" s="71" t="s">
        <v>82</v>
      </c>
      <c r="E25" s="53">
        <v>30000</v>
      </c>
      <c r="F25" s="53">
        <v>30000</v>
      </c>
      <c r="G25" s="53">
        <v>30000</v>
      </c>
    </row>
    <row r="26" spans="1:7" s="52" customFormat="1" ht="18.600000000000001" customHeight="1" x14ac:dyDescent="0.3">
      <c r="A26" s="105">
        <v>32</v>
      </c>
      <c r="B26" s="106"/>
      <c r="C26" s="107"/>
      <c r="D26" s="71" t="s">
        <v>35</v>
      </c>
      <c r="E26" s="53">
        <v>60354</v>
      </c>
      <c r="F26" s="53">
        <v>60354</v>
      </c>
      <c r="G26" s="53">
        <v>60354</v>
      </c>
    </row>
    <row r="27" spans="1:7" s="52" customFormat="1" ht="18.600000000000001" customHeight="1" x14ac:dyDescent="0.3">
      <c r="A27" s="105" t="s">
        <v>89</v>
      </c>
      <c r="B27" s="106"/>
      <c r="C27" s="107"/>
      <c r="D27" s="76"/>
      <c r="E27" s="53">
        <f>E28</f>
        <v>16000</v>
      </c>
      <c r="F27" s="53">
        <f t="shared" ref="F27:G28" si="10">F28</f>
        <v>0</v>
      </c>
      <c r="G27" s="53">
        <f t="shared" si="10"/>
        <v>0</v>
      </c>
    </row>
    <row r="28" spans="1:7" s="52" customFormat="1" ht="18.600000000000001" customHeight="1" x14ac:dyDescent="0.3">
      <c r="A28" s="108">
        <v>3</v>
      </c>
      <c r="B28" s="109"/>
      <c r="C28" s="110"/>
      <c r="D28" s="76" t="s">
        <v>22</v>
      </c>
      <c r="E28" s="53">
        <f>E29</f>
        <v>16000</v>
      </c>
      <c r="F28" s="53">
        <f t="shared" si="10"/>
        <v>0</v>
      </c>
      <c r="G28" s="53">
        <f t="shared" si="10"/>
        <v>0</v>
      </c>
    </row>
    <row r="29" spans="1:7" s="52" customFormat="1" ht="18.600000000000001" customHeight="1" x14ac:dyDescent="0.3">
      <c r="A29" s="105">
        <v>32</v>
      </c>
      <c r="B29" s="106"/>
      <c r="C29" s="107"/>
      <c r="D29" s="76" t="s">
        <v>35</v>
      </c>
      <c r="E29" s="53">
        <v>16000</v>
      </c>
      <c r="F29" s="53">
        <v>0</v>
      </c>
      <c r="G29" s="53">
        <v>0</v>
      </c>
    </row>
    <row r="30" spans="1:7" x14ac:dyDescent="0.3">
      <c r="A30" s="108" t="s">
        <v>84</v>
      </c>
      <c r="B30" s="109"/>
      <c r="C30" s="110"/>
      <c r="D30" s="33" t="s">
        <v>40</v>
      </c>
      <c r="E30" s="10"/>
      <c r="F30" s="10"/>
      <c r="G30" s="10"/>
    </row>
    <row r="31" spans="1:7" ht="14.25" customHeight="1" x14ac:dyDescent="0.3">
      <c r="A31" s="108" t="s">
        <v>85</v>
      </c>
      <c r="B31" s="109"/>
      <c r="C31" s="110"/>
      <c r="D31" s="33" t="s">
        <v>42</v>
      </c>
      <c r="E31" s="10"/>
      <c r="F31" s="10"/>
      <c r="G31" s="10"/>
    </row>
    <row r="32" spans="1:7" ht="15" customHeight="1" x14ac:dyDescent="0.3">
      <c r="A32" s="117" t="s">
        <v>86</v>
      </c>
      <c r="B32" s="118"/>
      <c r="C32" s="119"/>
      <c r="D32" s="49" t="s">
        <v>41</v>
      </c>
      <c r="E32" s="10"/>
      <c r="F32" s="10"/>
      <c r="G32" s="11"/>
    </row>
    <row r="33" spans="1:7" x14ac:dyDescent="0.3">
      <c r="A33" s="126">
        <v>3</v>
      </c>
      <c r="B33" s="127"/>
      <c r="C33" s="128"/>
      <c r="D33" s="32" t="s">
        <v>22</v>
      </c>
      <c r="E33" s="10"/>
      <c r="F33" s="10"/>
      <c r="G33" s="11"/>
    </row>
    <row r="34" spans="1:7" x14ac:dyDescent="0.3">
      <c r="A34" s="120">
        <v>32</v>
      </c>
      <c r="B34" s="121"/>
      <c r="C34" s="122"/>
      <c r="D34" s="32" t="s">
        <v>35</v>
      </c>
      <c r="E34" s="10"/>
      <c r="F34" s="10"/>
      <c r="G34" s="11"/>
    </row>
    <row r="35" spans="1:7" ht="15" customHeight="1" x14ac:dyDescent="0.3">
      <c r="A35" s="117" t="s">
        <v>86</v>
      </c>
      <c r="B35" s="118"/>
      <c r="C35" s="119"/>
      <c r="D35" s="49" t="s">
        <v>41</v>
      </c>
      <c r="E35" s="10"/>
      <c r="F35" s="10"/>
      <c r="G35" s="11"/>
    </row>
    <row r="36" spans="1:7" ht="26.4" x14ac:dyDescent="0.3">
      <c r="A36" s="126">
        <v>4</v>
      </c>
      <c r="B36" s="127"/>
      <c r="C36" s="128"/>
      <c r="D36" s="32" t="s">
        <v>24</v>
      </c>
      <c r="E36" s="10"/>
      <c r="F36" s="10"/>
      <c r="G36" s="11"/>
    </row>
    <row r="37" spans="1:7" ht="26.4" x14ac:dyDescent="0.3">
      <c r="A37" s="120">
        <v>42</v>
      </c>
      <c r="B37" s="121"/>
      <c r="C37" s="122"/>
      <c r="D37" s="32" t="s">
        <v>54</v>
      </c>
      <c r="E37" s="10"/>
      <c r="F37" s="10"/>
      <c r="G37" s="11"/>
    </row>
    <row r="41" spans="1:7" x14ac:dyDescent="0.3">
      <c r="B41" s="78"/>
      <c r="C41" s="78"/>
      <c r="D41" s="78"/>
      <c r="F41" s="78"/>
      <c r="G41" s="78"/>
    </row>
    <row r="44" spans="1:7" x14ac:dyDescent="0.3">
      <c r="B44" s="78"/>
      <c r="C44" s="78"/>
      <c r="D44" s="78"/>
      <c r="F44" s="78"/>
      <c r="G44" s="78"/>
    </row>
  </sheetData>
  <mergeCells count="36">
    <mergeCell ref="A16:C16"/>
    <mergeCell ref="A15:C15"/>
    <mergeCell ref="A17:C17"/>
    <mergeCell ref="A18:C18"/>
    <mergeCell ref="A19:C19"/>
    <mergeCell ref="A25:C25"/>
    <mergeCell ref="A26:C26"/>
    <mergeCell ref="A6:C6"/>
    <mergeCell ref="A7:C7"/>
    <mergeCell ref="A1:G1"/>
    <mergeCell ref="A3:G3"/>
    <mergeCell ref="A5:C5"/>
    <mergeCell ref="A8:C8"/>
    <mergeCell ref="A9:C9"/>
    <mergeCell ref="A11:C11"/>
    <mergeCell ref="A10:C10"/>
    <mergeCell ref="A23:C23"/>
    <mergeCell ref="A20:C20"/>
    <mergeCell ref="A21:C21"/>
    <mergeCell ref="A22:C22"/>
    <mergeCell ref="A24:C24"/>
    <mergeCell ref="B41:D41"/>
    <mergeCell ref="B44:D44"/>
    <mergeCell ref="F41:G41"/>
    <mergeCell ref="F44:G44"/>
    <mergeCell ref="A27:C27"/>
    <mergeCell ref="A28:C28"/>
    <mergeCell ref="A29:C29"/>
    <mergeCell ref="A36:C36"/>
    <mergeCell ref="A37:C37"/>
    <mergeCell ref="A30:C30"/>
    <mergeCell ref="A31:C31"/>
    <mergeCell ref="A32:C32"/>
    <mergeCell ref="A33:C33"/>
    <mergeCell ref="A35:C35"/>
    <mergeCell ref="A34:C3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korisnik523</cp:lastModifiedBy>
  <cp:lastPrinted>2022-09-30T06:54:20Z</cp:lastPrinted>
  <dcterms:created xsi:type="dcterms:W3CDTF">2022-08-12T12:51:27Z</dcterms:created>
  <dcterms:modified xsi:type="dcterms:W3CDTF">2022-10-04T07:46:50Z</dcterms:modified>
</cp:coreProperties>
</file>