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256" windowHeight="12300" activeTab="4"/>
  </bookViews>
  <sheets>
    <sheet name="SAŽETAK" sheetId="1" r:id="rId1"/>
    <sheet name=" Račun prihoda i rashoda" sheetId="3" r:id="rId2"/>
    <sheet name="Rashodi prema funkcijskoj kl" sheetId="5" r:id="rId3"/>
    <sheet name="Račun financiranja" sheetId="6" r:id="rId4"/>
    <sheet name="POSEBNI DIO" sheetId="7" r:id="rId5"/>
  </sheets>
  <calcPr calcId="145621"/>
</workbook>
</file>

<file path=xl/calcChain.xml><?xml version="1.0" encoding="utf-8"?>
<calcChain xmlns="http://schemas.openxmlformats.org/spreadsheetml/2006/main">
  <c r="G53" i="3" l="1"/>
  <c r="F53" i="3"/>
  <c r="E53" i="3"/>
  <c r="G8" i="6" l="1"/>
  <c r="F8" i="6"/>
  <c r="G11" i="6"/>
  <c r="F11" i="6"/>
  <c r="E8" i="6"/>
  <c r="G9" i="6"/>
  <c r="F9" i="6"/>
  <c r="G12" i="6"/>
  <c r="F12" i="6"/>
  <c r="E12" i="6"/>
  <c r="E9" i="6"/>
  <c r="D12" i="5" l="1"/>
  <c r="D11" i="5" s="1"/>
  <c r="D10" i="5" s="1"/>
  <c r="C12" i="5"/>
  <c r="C11" i="5" s="1"/>
  <c r="C10" i="5" s="1"/>
  <c r="F9" i="7"/>
  <c r="G9" i="7"/>
  <c r="F12" i="7"/>
  <c r="G12" i="7"/>
  <c r="F18" i="7"/>
  <c r="F17" i="7" s="1"/>
  <c r="G18" i="7"/>
  <c r="G17" i="7" s="1"/>
  <c r="F24" i="7"/>
  <c r="F23" i="7" s="1"/>
  <c r="G24" i="7"/>
  <c r="G23" i="7" s="1"/>
  <c r="F28" i="7"/>
  <c r="F27" i="7" s="1"/>
  <c r="G28" i="7"/>
  <c r="G27" i="7" s="1"/>
  <c r="F33" i="3"/>
  <c r="G33" i="3"/>
  <c r="F38" i="3"/>
  <c r="G38" i="3"/>
  <c r="F44" i="3"/>
  <c r="G44" i="3"/>
  <c r="F46" i="3"/>
  <c r="G46" i="3"/>
  <c r="F49" i="3"/>
  <c r="F48" i="3" s="1"/>
  <c r="G13" i="1" s="1"/>
  <c r="G49" i="3"/>
  <c r="G48" i="3" s="1"/>
  <c r="H13" i="1" s="1"/>
  <c r="F13" i="3"/>
  <c r="G13" i="3"/>
  <c r="F15" i="3"/>
  <c r="G15" i="3"/>
  <c r="F17" i="3"/>
  <c r="G17" i="3"/>
  <c r="F19" i="3"/>
  <c r="G19" i="3"/>
  <c r="F11" i="3"/>
  <c r="G11" i="3"/>
  <c r="H10" i="1"/>
  <c r="G10" i="1"/>
  <c r="F10" i="1"/>
  <c r="G16" i="7" l="1"/>
  <c r="G15" i="7" s="1"/>
  <c r="F16" i="7"/>
  <c r="F15" i="7" s="1"/>
  <c r="G8" i="7"/>
  <c r="G7" i="7" s="1"/>
  <c r="G6" i="7" s="1"/>
  <c r="F8" i="7"/>
  <c r="F7" i="7" s="1"/>
  <c r="F6" i="7" s="1"/>
  <c r="F32" i="3"/>
  <c r="G12" i="1" s="1"/>
  <c r="G11" i="1" s="1"/>
  <c r="G32" i="3"/>
  <c r="H12" i="1" s="1"/>
  <c r="H11" i="1" s="1"/>
  <c r="G10" i="3"/>
  <c r="H9" i="1" s="1"/>
  <c r="H8" i="1" s="1"/>
  <c r="F10" i="3"/>
  <c r="G9" i="1" s="1"/>
  <c r="G8" i="1" s="1"/>
  <c r="E28" i="7"/>
  <c r="E27" i="7" s="1"/>
  <c r="E11" i="3"/>
  <c r="B12" i="5"/>
  <c r="G14" i="1" l="1"/>
  <c r="G30" i="1" s="1"/>
  <c r="H14" i="1"/>
  <c r="H30" i="1" s="1"/>
  <c r="E38" i="3"/>
  <c r="E24" i="7" l="1"/>
  <c r="E23" i="7" s="1"/>
  <c r="E18" i="7"/>
  <c r="E17" i="7" s="1"/>
  <c r="E12" i="7"/>
  <c r="E9" i="7"/>
  <c r="E8" i="7" s="1"/>
  <c r="E16" i="7" l="1"/>
  <c r="E15" i="7"/>
  <c r="E7" i="7"/>
  <c r="E6" i="7" s="1"/>
  <c r="B11" i="5"/>
  <c r="B10" i="5" s="1"/>
  <c r="E33" i="3" l="1"/>
  <c r="E49" i="3" l="1"/>
  <c r="E48" i="3" s="1"/>
  <c r="F13" i="1" s="1"/>
  <c r="F11" i="1" s="1"/>
  <c r="E44" i="3"/>
  <c r="E46" i="3" l="1"/>
  <c r="E32" i="3" s="1"/>
  <c r="E19" i="3"/>
  <c r="E17" i="3"/>
  <c r="E15" i="3"/>
  <c r="E13" i="3"/>
  <c r="E10" i="3" l="1"/>
  <c r="F9" i="1" s="1"/>
  <c r="F8" i="1" s="1"/>
  <c r="F14" i="1" s="1"/>
  <c r="F30" i="1" s="1"/>
</calcChain>
</file>

<file path=xl/sharedStrings.xml><?xml version="1.0" encoding="utf-8"?>
<sst xmlns="http://schemas.openxmlformats.org/spreadsheetml/2006/main" count="178" uniqueCount="94">
  <si>
    <t>PRIHODI UKUPNO</t>
  </si>
  <si>
    <t>PRIHODI POSLOVANJA</t>
  </si>
  <si>
    <t>PRIHODI OD PRODAJE NEFINANCIJSKE IMOVINE</t>
  </si>
  <si>
    <t>RASHODI UKUPNO</t>
  </si>
  <si>
    <t>RASHODI  POSLOVANJA</t>
  </si>
  <si>
    <t>RASHODI ZA NABAVU NEFINANCIJSKE IMOVINE</t>
  </si>
  <si>
    <t>RAZLIKA - VIŠAK / MANJAK</t>
  </si>
  <si>
    <t>VIŠAK / MANJAK IZ PRETHODNE(IH) GODINE KOJI ĆE SE RASPOREDITI / POKRITI</t>
  </si>
  <si>
    <t>PRIMICI OD FINANCIJSKE IMOVINE I ZADUŽIVANJA</t>
  </si>
  <si>
    <t>IZDACI ZA FINANCIJSKU IMOVINU I OTPLATE ZAJMOVA</t>
  </si>
  <si>
    <t>NETO FINANCIRANJE</t>
  </si>
  <si>
    <t>VIŠAK / MANJAK + NETO FINANCIRANJE</t>
  </si>
  <si>
    <t>Naziv prihoda</t>
  </si>
  <si>
    <t xml:space="preserve">A. RAČUN PRIHODA I RASHODA </t>
  </si>
  <si>
    <t>Razred</t>
  </si>
  <si>
    <t>Skupina</t>
  </si>
  <si>
    <t>Izvor</t>
  </si>
  <si>
    <t>Prihodi poslovanja</t>
  </si>
  <si>
    <t>Opći prihodi i primici</t>
  </si>
  <si>
    <t>Prihodi od prodaje nefinancijske imovine</t>
  </si>
  <si>
    <t>RASHODI POSLOVANJA</t>
  </si>
  <si>
    <t>Naziv rashoda</t>
  </si>
  <si>
    <t>Rashodi poslovanja</t>
  </si>
  <si>
    <t>Rashodi za zaposlene</t>
  </si>
  <si>
    <t>Rashodi za nabavu nefinancijske imovine</t>
  </si>
  <si>
    <t>RASHODI PREMA FUNKCIJSKOJ KLASIFIKACIJI</t>
  </si>
  <si>
    <t>BROJČANA OZNAKA I NAZIV</t>
  </si>
  <si>
    <t>UKUPNI RASHODI</t>
  </si>
  <si>
    <t>B. RAČUN FINANCIRANJA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</si>
  <si>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</si>
  <si>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</si>
  <si>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</si>
  <si>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</si>
  <si>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</si>
  <si>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</si>
  <si>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</si>
  <si>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</si>
  <si>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Namjenski primici od zaduživanja</t>
  </si>
  <si>
    <t>Izdaci za otplatu glavnice primljenih kredita i zajmova</t>
  </si>
  <si>
    <t>Vlastiti prihodi</t>
  </si>
  <si>
    <t>A) SAŽETAK RAČUNA PRIHODA I RASHODA</t>
  </si>
  <si>
    <t>B) SAŽETAK RAČUNA FINANCIRANJA</t>
  </si>
  <si>
    <t>UKUPAN DONOS VIŠKA / MANJKA IZ PRETHODNE(IH) GODINE***</t>
  </si>
  <si>
    <t>** Napomena: Iznosi u stupcima Izvršenje 2021. i Plan 2022. preračunavaju se iz kuna u eure prema fiksnom tečaju konverzije (1 EUR=7,53450 kuna) i po pravilima za preračunavanje i zaokruživanje.</t>
  </si>
  <si>
    <t>*** Napomena: Redak UKUPAN DONOS VIŠKA/MANJKA IZ PRETHODNE(IH) GODINA služi kao informacija i ne uzima se u obzir kod uravnoteženja proračuna, već se proračun uravnotežuje retkom VIŠAK/MANJAK IZ PRETHODNE(IH) GODINE KOJI ĆE SE POKRITI/RASPOREDITI.</t>
  </si>
  <si>
    <t>Plan za 2023.</t>
  </si>
  <si>
    <t>Projekcija 
za 2024.</t>
  </si>
  <si>
    <t>Projekcija 
za 2025.</t>
  </si>
  <si>
    <t>Prihodi od prodaje proizvedene dugotrajne imovine</t>
  </si>
  <si>
    <t>Pomoći iz inozemstva i od subjekata unutar općeg proračuna</t>
  </si>
  <si>
    <t>Prihodi iz nadležnog proračuna i od HZZO-a temeljem ugovornih obveza</t>
  </si>
  <si>
    <t>Rashodi za nabavu proizvedene dugotrajne imovine</t>
  </si>
  <si>
    <t>C) PRENESENI VIŠAK ILI PRENESENI MANJAK I VIŠEGODIŠNJI PLAN URAVNOTEŽENJA</t>
  </si>
  <si>
    <r>
      <t xml:space="preserve">* Napomena: U Uputi o procesu prilagodbe poslovnih procesa subjekata opće države za poslovanje u euru iz lipnja 2022. dana je preporuka da u Općem dijelu financijskog plana sažetak Računa prihoda i rashoda i Računa financiranja bude iskazan dvojno, odnosno </t>
    </r>
    <r>
      <rPr>
        <b/>
        <i/>
        <u/>
        <sz val="9"/>
        <color indexed="8"/>
        <rFont val="Arial"/>
        <family val="2"/>
        <charset val="238"/>
      </rPr>
      <t>u kunama i u eurima</t>
    </r>
    <r>
      <rPr>
        <b/>
        <i/>
        <sz val="9"/>
        <color indexed="8"/>
        <rFont val="Arial"/>
        <family val="2"/>
        <charset val="238"/>
      </rPr>
      <t>.</t>
    </r>
  </si>
  <si>
    <t>Naziv</t>
  </si>
  <si>
    <t>Prihodi od imovine</t>
  </si>
  <si>
    <t>Prihodi od upravnih i administrat.pristojbi,pristojbi po posebnim propisima i naknada</t>
  </si>
  <si>
    <t>Prihodi od prodaje proizvoda i roba te pruženih usluga,prihodi od donacijate povrati po protestiranim jamstvima</t>
  </si>
  <si>
    <t>Opći prihodi i primici-decentralizacija</t>
  </si>
  <si>
    <t>Prihodi za posebne namjene</t>
  </si>
  <si>
    <t>Doneseni višak iz prethodne godine</t>
  </si>
  <si>
    <t>Rashodi za dodatna ulaganja na nefinancijskoj imovini</t>
  </si>
  <si>
    <t>Financijski rashodi</t>
  </si>
  <si>
    <t>Naknade građanima i kućanstvimana temelju osiguranja i druge naknade</t>
  </si>
  <si>
    <t>10 Socijalna zaštita</t>
  </si>
  <si>
    <t>102 Starost</t>
  </si>
  <si>
    <t>Prihodi za posebne namjene-decentralizacija</t>
  </si>
  <si>
    <t>Višak/manjak iz prethodne godine koji će se rasporediti/pokriti</t>
  </si>
  <si>
    <t>Osnovni program zbrinjavanja starijih osoba -Domovi za starije i nemoćne</t>
  </si>
  <si>
    <t>Izvor financiranja  46</t>
  </si>
  <si>
    <t>Financiranje domova za starije i nemoćne izvan županijskog proračuna</t>
  </si>
  <si>
    <t>SUFINANCIRANJE USTANOVA SOCIJALNE SKRBI PREMA MINIMALNOM STANDARDU</t>
  </si>
  <si>
    <t>FINANCIRANJE DOMOVA ZA STARIJE I NEMOĆNE OSOBE IZVAN ŽUPANIJSKOG PRORAČUNA</t>
  </si>
  <si>
    <t>Izvor financiranja 49</t>
  </si>
  <si>
    <t>Izvor financiranja 32</t>
  </si>
  <si>
    <t>Rashodi zaposlene</t>
  </si>
  <si>
    <t>Naknade građanima i kućanstvima na temelju osiguranja i druge naknade</t>
  </si>
  <si>
    <t>Tekuće pomoći iz proračuna</t>
  </si>
  <si>
    <t>1020 Starost</t>
  </si>
  <si>
    <t>Izvor financiranja 54</t>
  </si>
  <si>
    <t xml:space="preserve">PROGRAM   1305 </t>
  </si>
  <si>
    <t>PROGRAM     8011</t>
  </si>
  <si>
    <t>Aktivnost  A 8011 01</t>
  </si>
  <si>
    <t>Aktivnost     A 1305 01</t>
  </si>
  <si>
    <t>EUR</t>
  </si>
  <si>
    <t>PRIJEDLOG FINANCIJSKOG PLANA DOMA ZA STARIJE I NEMOĆNE OSOBE OSIJEK 
ZA 2023. I PROJEKCIJA ZA 2024. I 2025. GODINU</t>
  </si>
  <si>
    <t>PRIJEDLOG FINANCIJSKOG PLANA DOMA ZA STARIJE I NEMOĆNE OSOBE OSIJEK
ZA 2023. I PROJEKCIJA ZA 2024. I 2025. GODINU</t>
  </si>
  <si>
    <t>Predsjednik Upravnog vijeća</t>
  </si>
  <si>
    <t>Ravnatelj</t>
  </si>
  <si>
    <t>Vjekoslav Ćurić,prof.</t>
  </si>
  <si>
    <t xml:space="preserve">                                                  Ravnatelj</t>
  </si>
  <si>
    <t xml:space="preserve">                                       Vjekoslav Ćurić,prof.</t>
  </si>
  <si>
    <t>prof.dr.sc. Jurislav Babić</t>
  </si>
  <si>
    <t>prof.dr.sc.Jurislav Babić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</si>
</sst>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b/>
      <i/>
      <u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b/>
      <i/>
      <sz val="10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sz val="11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27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3" fillId="0" borderId="0" xfId="0" applyNumberFormat="1" applyFont="1" applyFill="1" applyBorder="1" applyAlignment="1" applyProtection="1"/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3" xfId="0" applyNumberFormat="1" applyFont="1" applyFill="1" applyBorder="1" applyAlignment="1" applyProtection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10" fillId="2" borderId="3" xfId="0" quotePrefix="1" applyFont="1" applyFill="1" applyBorder="1" applyAlignment="1">
      <alignment horizontal="left" vertical="center" wrapText="1"/>
    </xf>
    <xf numFmtId="0" fontId="10" fillId="2" borderId="3" xfId="0" applyNumberFormat="1" applyFont="1" applyFill="1" applyBorder="1" applyAlignment="1" applyProtection="1">
      <alignment horizontal="left" vertical="center" wrapText="1"/>
    </xf>
    <xf numFmtId="0" fontId="7" fillId="0" borderId="0" xfId="0" quotePrefix="1" applyNumberFormat="1" applyFont="1" applyFill="1" applyBorder="1" applyAlignment="1" applyProtection="1">
      <alignment horizontal="left" wrapText="1"/>
    </xf>
    <xf numFmtId="0" fontId="8" fillId="0" borderId="0" xfId="0" applyNumberFormat="1" applyFont="1" applyFill="1" applyBorder="1" applyAlignment="1" applyProtection="1">
      <alignment wrapText="1"/>
    </xf>
    <xf numFmtId="3" fontId="5" fillId="0" borderId="0" xfId="0" applyNumberFormat="1" applyFont="1" applyBorder="1" applyAlignment="1">
      <alignment horizontal="right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11" fillId="2" borderId="3" xfId="0" applyNumberFormat="1" applyFont="1" applyFill="1" applyBorder="1" applyAlignment="1" applyProtection="1">
      <alignment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11" fillId="2" borderId="3" xfId="0" quotePrefix="1" applyFont="1" applyFill="1" applyBorder="1" applyAlignment="1">
      <alignment horizontal="left" vertical="center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NumberFormat="1" applyFont="1" applyFill="1" applyBorder="1" applyAlignment="1" applyProtection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 applyProtection="1">
      <alignment horizontal="right" wrapText="1"/>
    </xf>
    <xf numFmtId="3" fontId="6" fillId="0" borderId="3" xfId="0" applyNumberFormat="1" applyFont="1" applyBorder="1" applyAlignment="1">
      <alignment horizontal="right"/>
    </xf>
    <xf numFmtId="3" fontId="6" fillId="3" borderId="3" xfId="0" applyNumberFormat="1" applyFont="1" applyFill="1" applyBorder="1" applyAlignment="1" applyProtection="1">
      <alignment horizontal="right" wrapText="1"/>
    </xf>
    <xf numFmtId="3" fontId="6" fillId="4" borderId="1" xfId="0" quotePrefix="1" applyNumberFormat="1" applyFont="1" applyFill="1" applyBorder="1" applyAlignment="1">
      <alignment horizontal="right"/>
    </xf>
    <xf numFmtId="3" fontId="6" fillId="4" borderId="3" xfId="0" applyNumberFormat="1" applyFont="1" applyFill="1" applyBorder="1" applyAlignment="1" applyProtection="1">
      <alignment horizontal="right" wrapText="1"/>
    </xf>
    <xf numFmtId="3" fontId="6" fillId="3" borderId="1" xfId="0" quotePrefix="1" applyNumberFormat="1" applyFont="1" applyFill="1" applyBorder="1" applyAlignment="1">
      <alignment horizontal="right"/>
    </xf>
    <xf numFmtId="0" fontId="18" fillId="0" borderId="5" xfId="0" applyFont="1" applyBorder="1" applyAlignment="1">
      <alignment horizontal="right" vertical="center"/>
    </xf>
    <xf numFmtId="0" fontId="11" fillId="3" borderId="1" xfId="0" applyFont="1" applyFill="1" applyBorder="1" applyAlignment="1">
      <alignment horizontal="left" vertical="center"/>
    </xf>
    <xf numFmtId="0" fontId="9" fillId="3" borderId="2" xfId="0" applyNumberFormat="1" applyFont="1" applyFill="1" applyBorder="1" applyAlignment="1" applyProtection="1">
      <alignment vertical="center"/>
    </xf>
    <xf numFmtId="0" fontId="19" fillId="2" borderId="4" xfId="0" applyNumberFormat="1" applyFont="1" applyFill="1" applyBorder="1" applyAlignment="1" applyProtection="1">
      <alignment horizontal="left" vertical="center" wrapText="1"/>
    </xf>
    <xf numFmtId="0" fontId="20" fillId="2" borderId="3" xfId="0" applyNumberFormat="1" applyFont="1" applyFill="1" applyBorder="1" applyAlignment="1" applyProtection="1">
      <alignment horizontal="left" vertical="center" wrapText="1"/>
    </xf>
    <xf numFmtId="0" fontId="9" fillId="2" borderId="0" xfId="0" applyNumberFormat="1" applyFont="1" applyFill="1" applyBorder="1" applyAlignment="1" applyProtection="1">
      <alignment horizontal="left" vertical="center" wrapText="1"/>
    </xf>
    <xf numFmtId="0" fontId="0" fillId="0" borderId="0" xfId="0"/>
    <xf numFmtId="3" fontId="3" fillId="2" borderId="3" xfId="0" applyNumberFormat="1" applyFont="1" applyFill="1" applyBorder="1" applyAlignment="1">
      <alignment horizontal="right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10" fillId="2" borderId="3" xfId="0" quotePrefix="1" applyFont="1" applyFill="1" applyBorder="1" applyAlignment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3" fontId="3" fillId="2" borderId="0" xfId="0" applyNumberFormat="1" applyFont="1" applyFill="1" applyBorder="1" applyAlignment="1">
      <alignment horizontal="right"/>
    </xf>
    <xf numFmtId="3" fontId="3" fillId="2" borderId="0" xfId="0" applyNumberFormat="1" applyFont="1" applyFill="1" applyBorder="1" applyAlignment="1" applyProtection="1">
      <alignment horizontal="right" wrapText="1"/>
    </xf>
    <xf numFmtId="0" fontId="10" fillId="2" borderId="0" xfId="0" quotePrefix="1" applyFont="1" applyFill="1" applyBorder="1" applyAlignment="1">
      <alignment horizontal="left" vertical="center"/>
    </xf>
    <xf numFmtId="0" fontId="10" fillId="2" borderId="0" xfId="0" quotePrefix="1" applyFont="1" applyFill="1" applyBorder="1" applyAlignment="1">
      <alignment horizontal="left" vertical="center" wrapText="1"/>
    </xf>
    <xf numFmtId="3" fontId="3" fillId="2" borderId="6" xfId="0" applyNumberFormat="1" applyFont="1" applyFill="1" applyBorder="1" applyAlignment="1">
      <alignment horizontal="right"/>
    </xf>
    <xf numFmtId="0" fontId="0" fillId="0" borderId="0" xfId="0" applyBorder="1"/>
    <xf numFmtId="0" fontId="11" fillId="2" borderId="3" xfId="0" quotePrefix="1" applyFont="1" applyFill="1" applyBorder="1" applyAlignment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 wrapText="1"/>
    </xf>
    <xf numFmtId="3" fontId="6" fillId="2" borderId="3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19" fillId="2" borderId="4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6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3" fontId="21" fillId="2" borderId="3" xfId="0" applyNumberFormat="1" applyFont="1" applyFill="1" applyBorder="1" applyAlignment="1">
      <alignment horizontal="right"/>
    </xf>
    <xf numFmtId="3" fontId="22" fillId="2" borderId="3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 wrapText="1"/>
    </xf>
    <xf numFmtId="0" fontId="23" fillId="0" borderId="0" xfId="0" applyFont="1"/>
    <xf numFmtId="0" fontId="23" fillId="0" borderId="0" xfId="0" applyFont="1" applyAlignment="1">
      <alignment horizontal="center"/>
    </xf>
    <xf numFmtId="0" fontId="15" fillId="0" borderId="0" xfId="0" applyNumberFormat="1" applyFont="1" applyFill="1" applyBorder="1" applyAlignment="1" applyProtection="1">
      <alignment wrapText="1"/>
    </xf>
    <xf numFmtId="0" fontId="17" fillId="0" borderId="0" xfId="0" applyNumberFormat="1" applyFont="1" applyFill="1" applyBorder="1" applyAlignment="1" applyProtection="1">
      <alignment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Alignment="1">
      <alignment wrapText="1"/>
    </xf>
    <xf numFmtId="0" fontId="11" fillId="0" borderId="1" xfId="0" quotePrefix="1" applyNumberFormat="1" applyFont="1" applyFill="1" applyBorder="1" applyAlignment="1" applyProtection="1">
      <alignment horizontal="left" vertical="center" wrapText="1"/>
    </xf>
    <xf numFmtId="0" fontId="9" fillId="0" borderId="2" xfId="0" applyNumberFormat="1" applyFont="1" applyFill="1" applyBorder="1" applyAlignment="1" applyProtection="1">
      <alignment vertical="center" wrapText="1"/>
    </xf>
    <xf numFmtId="0" fontId="6" fillId="4" borderId="1" xfId="0" applyNumberFormat="1" applyFont="1" applyFill="1" applyBorder="1" applyAlignment="1" applyProtection="1">
      <alignment horizontal="left" vertical="center" wrapText="1"/>
    </xf>
    <xf numFmtId="0" fontId="6" fillId="4" borderId="2" xfId="0" applyNumberFormat="1" applyFont="1" applyFill="1" applyBorder="1" applyAlignment="1" applyProtection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left" vertical="center" wrapText="1"/>
    </xf>
    <xf numFmtId="0" fontId="6" fillId="3" borderId="1" xfId="0" applyNumberFormat="1" applyFont="1" applyFill="1" applyBorder="1" applyAlignment="1" applyProtection="1">
      <alignment horizontal="left" vertical="center" wrapText="1"/>
    </xf>
    <xf numFmtId="0" fontId="6" fillId="3" borderId="2" xfId="0" applyNumberFormat="1" applyFont="1" applyFill="1" applyBorder="1" applyAlignment="1" applyProtection="1">
      <alignment horizontal="left" vertical="center" wrapText="1"/>
    </xf>
    <xf numFmtId="0" fontId="6" fillId="3" borderId="4" xfId="0" applyNumberFormat="1" applyFont="1" applyFill="1" applyBorder="1" applyAlignment="1" applyProtection="1">
      <alignment horizontal="left" vertical="center" wrapText="1"/>
    </xf>
    <xf numFmtId="0" fontId="12" fillId="0" borderId="0" xfId="0" applyNumberFormat="1" applyFont="1" applyFill="1" applyBorder="1" applyAlignment="1" applyProtection="1">
      <alignment vertical="center" wrapText="1"/>
    </xf>
    <xf numFmtId="0" fontId="11" fillId="3" borderId="1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vertical="center" wrapText="1"/>
    </xf>
    <xf numFmtId="0" fontId="9" fillId="3" borderId="2" xfId="0" applyNumberFormat="1" applyFont="1" applyFill="1" applyBorder="1" applyAlignment="1" applyProtection="1">
      <alignment vertical="center"/>
    </xf>
    <xf numFmtId="0" fontId="11" fillId="0" borderId="1" xfId="0" applyNumberFormat="1" applyFont="1" applyFill="1" applyBorder="1" applyAlignment="1" applyProtection="1">
      <alignment horizontal="left" vertical="center" wrapText="1"/>
    </xf>
    <xf numFmtId="0" fontId="9" fillId="0" borderId="2" xfId="0" applyNumberFormat="1" applyFont="1" applyFill="1" applyBorder="1" applyAlignment="1" applyProtection="1">
      <alignment vertical="center"/>
    </xf>
    <xf numFmtId="0" fontId="11" fillId="0" borderId="1" xfId="0" quotePrefix="1" applyFont="1" applyFill="1" applyBorder="1" applyAlignment="1">
      <alignment horizontal="left" vertical="center"/>
    </xf>
    <xf numFmtId="0" fontId="11" fillId="0" borderId="2" xfId="0" applyNumberFormat="1" applyFont="1" applyFill="1" applyBorder="1" applyAlignment="1" applyProtection="1">
      <alignment horizontal="left" vertical="center" wrapText="1"/>
    </xf>
    <xf numFmtId="0" fontId="11" fillId="0" borderId="4" xfId="0" applyNumberFormat="1" applyFont="1" applyFill="1" applyBorder="1" applyAlignment="1" applyProtection="1">
      <alignment horizontal="left" vertical="center" wrapText="1"/>
    </xf>
    <xf numFmtId="0" fontId="11" fillId="3" borderId="1" xfId="0" quotePrefix="1" applyNumberFormat="1" applyFont="1" applyFill="1" applyBorder="1" applyAlignment="1" applyProtection="1">
      <alignment horizontal="left" vertical="center" wrapText="1"/>
    </xf>
    <xf numFmtId="0" fontId="11" fillId="0" borderId="1" xfId="0" quotePrefix="1" applyFont="1" applyBorder="1" applyAlignment="1">
      <alignment horizontal="left" vertical="center"/>
    </xf>
    <xf numFmtId="0" fontId="13" fillId="0" borderId="0" xfId="0" applyFont="1" applyAlignment="1">
      <alignment vertical="center" wrapText="1"/>
    </xf>
    <xf numFmtId="0" fontId="19" fillId="2" borderId="1" xfId="0" applyNumberFormat="1" applyFont="1" applyFill="1" applyBorder="1" applyAlignment="1" applyProtection="1">
      <alignment horizontal="center" vertical="center" wrapText="1"/>
    </xf>
    <xf numFmtId="0" fontId="19" fillId="2" borderId="2" xfId="0" applyNumberFormat="1" applyFont="1" applyFill="1" applyBorder="1" applyAlignment="1" applyProtection="1">
      <alignment horizontal="center" vertical="center" wrapText="1"/>
    </xf>
    <xf numFmtId="0" fontId="19" fillId="2" borderId="4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6" fillId="2" borderId="2" xfId="0" applyNumberFormat="1" applyFont="1" applyFill="1" applyBorder="1" applyAlignment="1" applyProtection="1">
      <alignment horizontal="center" vertical="center" wrapText="1"/>
    </xf>
    <xf numFmtId="0" fontId="6" fillId="2" borderId="4" xfId="0" applyNumberFormat="1" applyFont="1" applyFill="1" applyBorder="1" applyAlignment="1" applyProtection="1">
      <alignment horizontal="center" vertical="center" wrapText="1"/>
    </xf>
    <xf numFmtId="0" fontId="6" fillId="4" borderId="1" xfId="0" applyNumberFormat="1" applyFont="1" applyFill="1" applyBorder="1" applyAlignment="1" applyProtection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19" fillId="2" borderId="1" xfId="0" applyNumberFormat="1" applyFont="1" applyFill="1" applyBorder="1" applyAlignment="1" applyProtection="1">
      <alignment horizontal="left" vertical="center" wrapText="1"/>
    </xf>
    <xf numFmtId="0" fontId="19" fillId="2" borderId="2" xfId="0" applyNumberFormat="1" applyFont="1" applyFill="1" applyBorder="1" applyAlignment="1" applyProtection="1">
      <alignment horizontal="left" vertical="center" wrapText="1"/>
    </xf>
    <xf numFmtId="0" fontId="19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opLeftCell="A25" workbookViewId="0">
      <selection activeCell="F42" sqref="F42"/>
    </sheetView>
  </sheetViews>
  <sheetFormatPr defaultRowHeight="14.4" x14ac:dyDescent="0.3"/>
  <cols>
    <col min="5" max="8" width="25.33203125" customWidth="1"/>
  </cols>
  <sheetData>
    <row r="1" spans="1:8" ht="42" customHeight="1" x14ac:dyDescent="0.3">
      <c r="A1" s="84" t="s">
        <v>85</v>
      </c>
      <c r="B1" s="84"/>
      <c r="C1" s="84"/>
      <c r="D1" s="84"/>
      <c r="E1" s="84"/>
      <c r="F1" s="84"/>
      <c r="G1" s="84"/>
      <c r="H1" s="84"/>
    </row>
    <row r="2" spans="1:8" ht="18" customHeight="1" x14ac:dyDescent="0.3">
      <c r="A2" s="5"/>
      <c r="B2" s="5"/>
      <c r="C2" s="5"/>
      <c r="D2" s="5"/>
      <c r="E2" s="5"/>
      <c r="F2" s="5"/>
      <c r="G2" s="5"/>
      <c r="H2" s="5"/>
    </row>
    <row r="3" spans="1:8" ht="15.6" x14ac:dyDescent="0.3">
      <c r="A3" s="84" t="s">
        <v>32</v>
      </c>
      <c r="B3" s="84"/>
      <c r="C3" s="84"/>
      <c r="D3" s="84"/>
      <c r="E3" s="84"/>
      <c r="F3" s="84"/>
      <c r="G3" s="94"/>
      <c r="H3" s="94"/>
    </row>
    <row r="4" spans="1:8" ht="17.399999999999999" x14ac:dyDescent="0.3">
      <c r="A4" s="5"/>
      <c r="B4" s="5"/>
      <c r="C4" s="5"/>
      <c r="D4" s="5"/>
      <c r="E4" s="5"/>
      <c r="F4" s="5"/>
      <c r="G4" s="6"/>
      <c r="H4" s="6"/>
    </row>
    <row r="5" spans="1:8" ht="18" customHeight="1" x14ac:dyDescent="0.3">
      <c r="A5" s="84" t="s">
        <v>40</v>
      </c>
      <c r="B5" s="85"/>
      <c r="C5" s="85"/>
      <c r="D5" s="85"/>
      <c r="E5" s="85"/>
      <c r="F5" s="85"/>
      <c r="G5" s="85"/>
      <c r="H5" s="85"/>
    </row>
    <row r="6" spans="1:8" ht="17.399999999999999" x14ac:dyDescent="0.3">
      <c r="A6" s="1"/>
      <c r="B6" s="2"/>
      <c r="C6" s="2"/>
      <c r="D6" s="2"/>
      <c r="E6" s="7"/>
      <c r="F6" s="8"/>
      <c r="G6" s="8"/>
      <c r="H6" s="46" t="s">
        <v>84</v>
      </c>
    </row>
    <row r="7" spans="1:8" ht="26.4" x14ac:dyDescent="0.3">
      <c r="A7" s="34"/>
      <c r="B7" s="35"/>
      <c r="C7" s="35"/>
      <c r="D7" s="36"/>
      <c r="E7" s="37"/>
      <c r="F7" s="4" t="s">
        <v>45</v>
      </c>
      <c r="G7" s="4" t="s">
        <v>46</v>
      </c>
      <c r="H7" s="4" t="s">
        <v>47</v>
      </c>
    </row>
    <row r="8" spans="1:8" x14ac:dyDescent="0.3">
      <c r="A8" s="95" t="s">
        <v>0</v>
      </c>
      <c r="B8" s="96"/>
      <c r="C8" s="96"/>
      <c r="D8" s="96"/>
      <c r="E8" s="97"/>
      <c r="F8" s="38">
        <f>F9+F10</f>
        <v>2649300</v>
      </c>
      <c r="G8" s="38">
        <f t="shared" ref="G8:H8" si="0">G9+G10</f>
        <v>2647176</v>
      </c>
      <c r="H8" s="38">
        <f t="shared" si="0"/>
        <v>2647176</v>
      </c>
    </row>
    <row r="9" spans="1:8" x14ac:dyDescent="0.3">
      <c r="A9" s="98" t="s">
        <v>1</v>
      </c>
      <c r="B9" s="87"/>
      <c r="C9" s="87"/>
      <c r="D9" s="87"/>
      <c r="E9" s="99"/>
      <c r="F9" s="39">
        <f>' Račun prihoda i rashoda'!$E$10</f>
        <v>2649300</v>
      </c>
      <c r="G9" s="39">
        <f>' Račun prihoda i rashoda'!$F$10</f>
        <v>2647176</v>
      </c>
      <c r="H9" s="39">
        <f>' Račun prihoda i rashoda'!$G$10</f>
        <v>2647176</v>
      </c>
    </row>
    <row r="10" spans="1:8" x14ac:dyDescent="0.3">
      <c r="A10" s="100" t="s">
        <v>2</v>
      </c>
      <c r="B10" s="99"/>
      <c r="C10" s="99"/>
      <c r="D10" s="99"/>
      <c r="E10" s="99"/>
      <c r="F10" s="39">
        <f>' Račun prihoda i rashoda'!$E$21</f>
        <v>0</v>
      </c>
      <c r="G10" s="39">
        <f>' Račun prihoda i rashoda'!$F$21</f>
        <v>0</v>
      </c>
      <c r="H10" s="39">
        <f>' Račun prihoda i rashoda'!$G$21</f>
        <v>0</v>
      </c>
    </row>
    <row r="11" spans="1:8" x14ac:dyDescent="0.3">
      <c r="A11" s="47" t="s">
        <v>3</v>
      </c>
      <c r="B11" s="48"/>
      <c r="C11" s="48"/>
      <c r="D11" s="48"/>
      <c r="E11" s="48"/>
      <c r="F11" s="38">
        <f>F12+F13</f>
        <v>2655950</v>
      </c>
      <c r="G11" s="38">
        <f t="shared" ref="G11:H11" si="1">G12+G13</f>
        <v>2647176</v>
      </c>
      <c r="H11" s="38">
        <f t="shared" si="1"/>
        <v>2647176</v>
      </c>
    </row>
    <row r="12" spans="1:8" x14ac:dyDescent="0.3">
      <c r="A12" s="86" t="s">
        <v>4</v>
      </c>
      <c r="B12" s="87"/>
      <c r="C12" s="87"/>
      <c r="D12" s="87"/>
      <c r="E12" s="87"/>
      <c r="F12" s="39">
        <v>2552426</v>
      </c>
      <c r="G12" s="39">
        <f>' Račun prihoda i rashoda'!$F$32</f>
        <v>2543652</v>
      </c>
      <c r="H12" s="40">
        <f>' Račun prihoda i rashoda'!$G$32</f>
        <v>2543652</v>
      </c>
    </row>
    <row r="13" spans="1:8" x14ac:dyDescent="0.3">
      <c r="A13" s="104" t="s">
        <v>5</v>
      </c>
      <c r="B13" s="99"/>
      <c r="C13" s="99"/>
      <c r="D13" s="99"/>
      <c r="E13" s="99"/>
      <c r="F13" s="41">
        <f>' Račun prihoda i rashoda'!$E$48</f>
        <v>103524</v>
      </c>
      <c r="G13" s="41">
        <f>' Račun prihoda i rashoda'!$F$48</f>
        <v>103524</v>
      </c>
      <c r="H13" s="40">
        <f>' Račun prihoda i rashoda'!$G$48</f>
        <v>103524</v>
      </c>
    </row>
    <row r="14" spans="1:8" x14ac:dyDescent="0.3">
      <c r="A14" s="103" t="s">
        <v>6</v>
      </c>
      <c r="B14" s="96"/>
      <c r="C14" s="96"/>
      <c r="D14" s="96"/>
      <c r="E14" s="96"/>
      <c r="F14" s="42">
        <f>F8-F11</f>
        <v>-6650</v>
      </c>
      <c r="G14" s="42">
        <f t="shared" ref="G14:H14" si="2">G8-G11</f>
        <v>0</v>
      </c>
      <c r="H14" s="42">
        <f t="shared" si="2"/>
        <v>0</v>
      </c>
    </row>
    <row r="15" spans="1:8" ht="17.399999999999999" x14ac:dyDescent="0.3">
      <c r="A15" s="5"/>
      <c r="B15" s="9"/>
      <c r="C15" s="9"/>
      <c r="D15" s="9"/>
      <c r="E15" s="9"/>
      <c r="F15" s="3"/>
      <c r="G15" s="3"/>
      <c r="H15" s="3"/>
    </row>
    <row r="16" spans="1:8" ht="18" customHeight="1" x14ac:dyDescent="0.3">
      <c r="A16" s="84" t="s">
        <v>41</v>
      </c>
      <c r="B16" s="85"/>
      <c r="C16" s="85"/>
      <c r="D16" s="85"/>
      <c r="E16" s="85"/>
      <c r="F16" s="85"/>
      <c r="G16" s="85"/>
      <c r="H16" s="85"/>
    </row>
    <row r="17" spans="1:8" ht="17.399999999999999" x14ac:dyDescent="0.3">
      <c r="A17" s="28"/>
      <c r="B17" s="26"/>
      <c r="C17" s="26"/>
      <c r="D17" s="26"/>
      <c r="E17" s="26"/>
      <c r="F17" s="27"/>
      <c r="G17" s="27"/>
      <c r="H17" s="27"/>
    </row>
    <row r="18" spans="1:8" ht="26.4" x14ac:dyDescent="0.3">
      <c r="A18" s="34"/>
      <c r="B18" s="35"/>
      <c r="C18" s="35"/>
      <c r="D18" s="36"/>
      <c r="E18" s="37"/>
      <c r="F18" s="4" t="s">
        <v>45</v>
      </c>
      <c r="G18" s="4" t="s">
        <v>46</v>
      </c>
      <c r="H18" s="4" t="s">
        <v>47</v>
      </c>
    </row>
    <row r="19" spans="1:8" ht="15.75" customHeight="1" x14ac:dyDescent="0.3">
      <c r="A19" s="98" t="s">
        <v>8</v>
      </c>
      <c r="B19" s="101"/>
      <c r="C19" s="101"/>
      <c r="D19" s="101"/>
      <c r="E19" s="102"/>
      <c r="F19" s="41">
        <v>0</v>
      </c>
      <c r="G19" s="41"/>
      <c r="H19" s="41"/>
    </row>
    <row r="20" spans="1:8" x14ac:dyDescent="0.3">
      <c r="A20" s="98" t="s">
        <v>9</v>
      </c>
      <c r="B20" s="87"/>
      <c r="C20" s="87"/>
      <c r="D20" s="87"/>
      <c r="E20" s="87"/>
      <c r="F20" s="41">
        <v>0</v>
      </c>
      <c r="G20" s="41"/>
      <c r="H20" s="41"/>
    </row>
    <row r="21" spans="1:8" x14ac:dyDescent="0.3">
      <c r="A21" s="103" t="s">
        <v>10</v>
      </c>
      <c r="B21" s="96"/>
      <c r="C21" s="96"/>
      <c r="D21" s="96"/>
      <c r="E21" s="96"/>
      <c r="F21" s="38">
        <v>0</v>
      </c>
      <c r="G21" s="38">
        <v>0</v>
      </c>
      <c r="H21" s="38">
        <v>0</v>
      </c>
    </row>
    <row r="22" spans="1:8" ht="17.399999999999999" x14ac:dyDescent="0.3">
      <c r="A22" s="25"/>
      <c r="B22" s="26"/>
      <c r="C22" s="26"/>
      <c r="D22" s="26"/>
      <c r="E22" s="26"/>
      <c r="F22" s="27"/>
      <c r="G22" s="27"/>
      <c r="H22" s="27"/>
    </row>
    <row r="23" spans="1:8" ht="18" customHeight="1" x14ac:dyDescent="0.3">
      <c r="A23" s="84" t="s">
        <v>52</v>
      </c>
      <c r="B23" s="85"/>
      <c r="C23" s="85"/>
      <c r="D23" s="85"/>
      <c r="E23" s="85"/>
      <c r="F23" s="85"/>
      <c r="G23" s="85"/>
      <c r="H23" s="85"/>
    </row>
    <row r="24" spans="1:8" ht="17.399999999999999" x14ac:dyDescent="0.3">
      <c r="A24" s="25"/>
      <c r="B24" s="26"/>
      <c r="C24" s="26"/>
      <c r="D24" s="26"/>
      <c r="E24" s="26"/>
      <c r="F24" s="27"/>
      <c r="G24" s="27"/>
      <c r="H24" s="27"/>
    </row>
    <row r="25" spans="1:8" ht="26.4" x14ac:dyDescent="0.3">
      <c r="A25" s="34"/>
      <c r="B25" s="35"/>
      <c r="C25" s="35"/>
      <c r="D25" s="36"/>
      <c r="E25" s="37"/>
      <c r="F25" s="4" t="s">
        <v>45</v>
      </c>
      <c r="G25" s="4" t="s">
        <v>46</v>
      </c>
      <c r="H25" s="4" t="s">
        <v>47</v>
      </c>
    </row>
    <row r="26" spans="1:8" x14ac:dyDescent="0.3">
      <c r="A26" s="88" t="s">
        <v>42</v>
      </c>
      <c r="B26" s="89"/>
      <c r="C26" s="89"/>
      <c r="D26" s="89"/>
      <c r="E26" s="90"/>
      <c r="F26" s="43">
        <v>6650</v>
      </c>
      <c r="G26" s="43"/>
      <c r="H26" s="44"/>
    </row>
    <row r="27" spans="1:8" ht="30" customHeight="1" x14ac:dyDescent="0.3">
      <c r="A27" s="91" t="s">
        <v>7</v>
      </c>
      <c r="B27" s="92"/>
      <c r="C27" s="92"/>
      <c r="D27" s="92"/>
      <c r="E27" s="93"/>
      <c r="F27" s="45">
        <v>6650</v>
      </c>
      <c r="G27" s="45"/>
      <c r="H27" s="42"/>
    </row>
    <row r="30" spans="1:8" x14ac:dyDescent="0.3">
      <c r="A30" s="86" t="s">
        <v>11</v>
      </c>
      <c r="B30" s="87"/>
      <c r="C30" s="87"/>
      <c r="D30" s="87"/>
      <c r="E30" s="87"/>
      <c r="F30" s="41">
        <f>F14+F27</f>
        <v>0</v>
      </c>
      <c r="G30" s="41">
        <f t="shared" ref="G30:H30" si="3">G14+G27</f>
        <v>0</v>
      </c>
      <c r="H30" s="41">
        <f t="shared" si="3"/>
        <v>0</v>
      </c>
    </row>
    <row r="31" spans="1:8" ht="11.25" customHeight="1" x14ac:dyDescent="0.3">
      <c r="A31" s="20"/>
      <c r="B31" s="21"/>
      <c r="C31" s="21"/>
      <c r="D31" s="21"/>
      <c r="E31" s="21"/>
      <c r="F31" s="22"/>
      <c r="G31" s="22"/>
      <c r="H31" s="22"/>
    </row>
    <row r="32" spans="1:8" ht="29.25" customHeight="1" x14ac:dyDescent="0.3">
      <c r="A32" s="82" t="s">
        <v>53</v>
      </c>
      <c r="B32" s="83"/>
      <c r="C32" s="83"/>
      <c r="D32" s="83"/>
      <c r="E32" s="83"/>
      <c r="F32" s="83"/>
      <c r="G32" s="83"/>
      <c r="H32" s="83"/>
    </row>
    <row r="33" spans="1:8" ht="8.25" customHeight="1" x14ac:dyDescent="0.3"/>
    <row r="34" spans="1:8" ht="43.8" customHeight="1" x14ac:dyDescent="0.3">
      <c r="A34" s="82" t="s">
        <v>43</v>
      </c>
      <c r="B34" s="83"/>
      <c r="C34" s="83"/>
      <c r="D34" s="83"/>
      <c r="E34" s="83"/>
      <c r="F34" s="83"/>
      <c r="G34" s="83"/>
      <c r="H34" s="83"/>
    </row>
    <row r="35" spans="1:8" ht="8.25" customHeight="1" x14ac:dyDescent="0.3"/>
    <row r="36" spans="1:8" ht="29.25" customHeight="1" x14ac:dyDescent="0.3">
      <c r="A36" s="82" t="s">
        <v>44</v>
      </c>
      <c r="B36" s="83"/>
      <c r="C36" s="83"/>
      <c r="D36" s="83"/>
      <c r="E36" s="83"/>
      <c r="F36" s="83"/>
      <c r="G36" s="83"/>
      <c r="H36" s="83"/>
    </row>
    <row r="41" spans="1:8" x14ac:dyDescent="0.3">
      <c r="B41" s="81" t="s">
        <v>88</v>
      </c>
      <c r="C41" s="81"/>
      <c r="D41" s="81"/>
      <c r="E41" s="81"/>
      <c r="F41" s="52"/>
      <c r="G41" s="81" t="s">
        <v>87</v>
      </c>
      <c r="H41" s="81"/>
    </row>
    <row r="43" spans="1:8" x14ac:dyDescent="0.3">
      <c r="B43" s="81" t="s">
        <v>89</v>
      </c>
      <c r="C43" s="81"/>
      <c r="D43" s="81"/>
      <c r="E43" s="81"/>
      <c r="G43" s="81" t="s">
        <v>93</v>
      </c>
      <c r="H43" s="81"/>
    </row>
  </sheetData>
  <mergeCells count="24">
    <mergeCell ref="A21:E21"/>
    <mergeCell ref="A13:E13"/>
    <mergeCell ref="A14:E14"/>
    <mergeCell ref="A12:E12"/>
    <mergeCell ref="A5:H5"/>
    <mergeCell ref="A16:H16"/>
    <mergeCell ref="A19:E19"/>
    <mergeCell ref="A20:E20"/>
    <mergeCell ref="A1:H1"/>
    <mergeCell ref="A3:H3"/>
    <mergeCell ref="A8:E8"/>
    <mergeCell ref="A9:E9"/>
    <mergeCell ref="A10:E10"/>
    <mergeCell ref="A23:H23"/>
    <mergeCell ref="A32:H32"/>
    <mergeCell ref="A30:E30"/>
    <mergeCell ref="A34:H34"/>
    <mergeCell ref="A26:E26"/>
    <mergeCell ref="A27:E27"/>
    <mergeCell ref="B41:E41"/>
    <mergeCell ref="G41:H41"/>
    <mergeCell ref="B43:E43"/>
    <mergeCell ref="G43:H43"/>
    <mergeCell ref="A36:H36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"/>
  <sheetViews>
    <sheetView workbookViewId="0">
      <selection activeCell="F70" sqref="F70"/>
    </sheetView>
  </sheetViews>
  <sheetFormatPr defaultRowHeight="14.4" x14ac:dyDescent="0.3"/>
  <cols>
    <col min="1" max="1" width="7.44140625" bestFit="1" customWidth="1"/>
    <col min="2" max="2" width="8.44140625" bestFit="1" customWidth="1"/>
    <col min="3" max="3" width="5.44140625" bestFit="1" customWidth="1"/>
    <col min="4" max="7" width="25.33203125" customWidth="1"/>
  </cols>
  <sheetData>
    <row r="1" spans="1:7" ht="42" customHeight="1" x14ac:dyDescent="0.3">
      <c r="A1" s="84" t="s">
        <v>86</v>
      </c>
      <c r="B1" s="84"/>
      <c r="C1" s="84"/>
      <c r="D1" s="84"/>
      <c r="E1" s="84"/>
      <c r="F1" s="84"/>
      <c r="G1" s="84"/>
    </row>
    <row r="2" spans="1:7" ht="18" customHeight="1" x14ac:dyDescent="0.3">
      <c r="A2" s="5"/>
      <c r="B2" s="5"/>
      <c r="C2" s="5"/>
      <c r="D2" s="5"/>
      <c r="E2" s="5"/>
      <c r="F2" s="5"/>
      <c r="G2" s="5"/>
    </row>
    <row r="3" spans="1:7" ht="15.6" x14ac:dyDescent="0.3">
      <c r="A3" s="84" t="s">
        <v>32</v>
      </c>
      <c r="B3" s="84"/>
      <c r="C3" s="84"/>
      <c r="D3" s="84"/>
      <c r="E3" s="84"/>
      <c r="F3" s="94"/>
      <c r="G3" s="94"/>
    </row>
    <row r="4" spans="1:7" ht="17.399999999999999" x14ac:dyDescent="0.3">
      <c r="A4" s="5"/>
      <c r="B4" s="5"/>
      <c r="C4" s="5"/>
      <c r="D4" s="5"/>
      <c r="E4" s="5"/>
      <c r="F4" s="6"/>
      <c r="G4" s="6"/>
    </row>
    <row r="5" spans="1:7" ht="18" customHeight="1" x14ac:dyDescent="0.3">
      <c r="A5" s="84" t="s">
        <v>13</v>
      </c>
      <c r="B5" s="85"/>
      <c r="C5" s="85"/>
      <c r="D5" s="85"/>
      <c r="E5" s="85"/>
      <c r="F5" s="85"/>
      <c r="G5" s="85"/>
    </row>
    <row r="6" spans="1:7" ht="17.399999999999999" x14ac:dyDescent="0.3">
      <c r="A6" s="5"/>
      <c r="B6" s="5"/>
      <c r="C6" s="5"/>
      <c r="D6" s="5"/>
      <c r="E6" s="5"/>
      <c r="F6" s="6"/>
      <c r="G6" s="6"/>
    </row>
    <row r="7" spans="1:7" ht="15.6" x14ac:dyDescent="0.3">
      <c r="A7" s="84" t="s">
        <v>1</v>
      </c>
      <c r="B7" s="105"/>
      <c r="C7" s="105"/>
      <c r="D7" s="105"/>
      <c r="E7" s="105"/>
      <c r="F7" s="105"/>
      <c r="G7" s="105"/>
    </row>
    <row r="8" spans="1:7" ht="17.399999999999999" x14ac:dyDescent="0.3">
      <c r="A8" s="5"/>
      <c r="B8" s="5"/>
      <c r="C8" s="5"/>
      <c r="D8" s="5"/>
      <c r="E8" s="5"/>
      <c r="F8" s="6"/>
      <c r="G8" s="6"/>
    </row>
    <row r="9" spans="1:7" ht="26.4" x14ac:dyDescent="0.3">
      <c r="A9" s="24" t="s">
        <v>14</v>
      </c>
      <c r="B9" s="23" t="s">
        <v>15</v>
      </c>
      <c r="C9" s="23" t="s">
        <v>16</v>
      </c>
      <c r="D9" s="23" t="s">
        <v>12</v>
      </c>
      <c r="E9" s="24" t="s">
        <v>45</v>
      </c>
      <c r="F9" s="24" t="s">
        <v>46</v>
      </c>
      <c r="G9" s="24" t="s">
        <v>47</v>
      </c>
    </row>
    <row r="10" spans="1:7" ht="15.75" customHeight="1" x14ac:dyDescent="0.3">
      <c r="A10" s="12">
        <v>6</v>
      </c>
      <c r="B10" s="12"/>
      <c r="C10" s="12"/>
      <c r="D10" s="12" t="s">
        <v>17</v>
      </c>
      <c r="E10" s="77">
        <f>E11++E13+E15+E17+E19</f>
        <v>2649300</v>
      </c>
      <c r="F10" s="77">
        <f t="shared" ref="F10:G10" si="0">F11++F13+F15+F17+F19</f>
        <v>2647176</v>
      </c>
      <c r="G10" s="77">
        <f t="shared" si="0"/>
        <v>2647176</v>
      </c>
    </row>
    <row r="11" spans="1:7" ht="39.6" x14ac:dyDescent="0.3">
      <c r="A11" s="12"/>
      <c r="B11" s="17">
        <v>63</v>
      </c>
      <c r="C11" s="17"/>
      <c r="D11" s="17" t="s">
        <v>49</v>
      </c>
      <c r="E11" s="65">
        <f>E12</f>
        <v>2124</v>
      </c>
      <c r="F11" s="65">
        <f t="shared" ref="F11:G11" si="1">F12</f>
        <v>0</v>
      </c>
      <c r="G11" s="65">
        <f t="shared" si="1"/>
        <v>0</v>
      </c>
    </row>
    <row r="12" spans="1:7" x14ac:dyDescent="0.3">
      <c r="A12" s="13"/>
      <c r="B12" s="13"/>
      <c r="C12" s="14">
        <v>54</v>
      </c>
      <c r="D12" s="14" t="s">
        <v>77</v>
      </c>
      <c r="E12" s="10">
        <v>2124</v>
      </c>
      <c r="F12" s="10">
        <v>0</v>
      </c>
      <c r="G12" s="10">
        <v>0</v>
      </c>
    </row>
    <row r="13" spans="1:7" ht="20.399999999999999" customHeight="1" x14ac:dyDescent="0.3">
      <c r="A13" s="13"/>
      <c r="B13" s="13">
        <v>64</v>
      </c>
      <c r="C13" s="14"/>
      <c r="D13" s="14" t="s">
        <v>55</v>
      </c>
      <c r="E13" s="66">
        <f>E14</f>
        <v>27</v>
      </c>
      <c r="F13" s="66">
        <f t="shared" ref="F13:G13" si="2">F14</f>
        <v>27</v>
      </c>
      <c r="G13" s="66">
        <f t="shared" si="2"/>
        <v>27</v>
      </c>
    </row>
    <row r="14" spans="1:7" x14ac:dyDescent="0.3">
      <c r="A14" s="13"/>
      <c r="B14" s="13"/>
      <c r="C14" s="14">
        <v>49</v>
      </c>
      <c r="D14" s="14" t="s">
        <v>59</v>
      </c>
      <c r="E14" s="10">
        <v>27</v>
      </c>
      <c r="F14" s="53">
        <v>27</v>
      </c>
      <c r="G14" s="53">
        <v>27</v>
      </c>
    </row>
    <row r="15" spans="1:7" ht="52.8" x14ac:dyDescent="0.3">
      <c r="A15" s="13"/>
      <c r="B15" s="13">
        <v>65</v>
      </c>
      <c r="C15" s="14"/>
      <c r="D15" s="18" t="s">
        <v>56</v>
      </c>
      <c r="E15" s="66">
        <f>E16</f>
        <v>1758576</v>
      </c>
      <c r="F15" s="66">
        <f t="shared" ref="F15:G15" si="3">F16</f>
        <v>1758576</v>
      </c>
      <c r="G15" s="66">
        <f t="shared" si="3"/>
        <v>1758576</v>
      </c>
    </row>
    <row r="16" spans="1:7" x14ac:dyDescent="0.3">
      <c r="A16" s="13"/>
      <c r="B16" s="13"/>
      <c r="C16" s="14">
        <v>49</v>
      </c>
      <c r="D16" s="14" t="s">
        <v>59</v>
      </c>
      <c r="E16" s="10">
        <v>1758576</v>
      </c>
      <c r="F16" s="53">
        <v>1758576</v>
      </c>
      <c r="G16" s="53">
        <v>1758576</v>
      </c>
    </row>
    <row r="17" spans="1:10" ht="66" x14ac:dyDescent="0.3">
      <c r="A17" s="13"/>
      <c r="B17" s="13">
        <v>66</v>
      </c>
      <c r="C17" s="14"/>
      <c r="D17" s="18" t="s">
        <v>57</v>
      </c>
      <c r="E17" s="66">
        <f>E18</f>
        <v>11992</v>
      </c>
      <c r="F17" s="66">
        <f t="shared" ref="F17:G17" si="4">F18</f>
        <v>11992</v>
      </c>
      <c r="G17" s="66">
        <f t="shared" si="4"/>
        <v>11992</v>
      </c>
    </row>
    <row r="18" spans="1:10" ht="21" customHeight="1" x14ac:dyDescent="0.3">
      <c r="A18" s="13"/>
      <c r="B18" s="13"/>
      <c r="C18" s="14">
        <v>32</v>
      </c>
      <c r="D18" s="14" t="s">
        <v>39</v>
      </c>
      <c r="E18" s="10">
        <v>11992</v>
      </c>
      <c r="F18" s="53">
        <v>11992</v>
      </c>
      <c r="G18" s="53">
        <v>11992</v>
      </c>
    </row>
    <row r="19" spans="1:10" ht="39.6" x14ac:dyDescent="0.3">
      <c r="A19" s="13"/>
      <c r="B19" s="13">
        <v>67</v>
      </c>
      <c r="C19" s="14"/>
      <c r="D19" s="17" t="s">
        <v>50</v>
      </c>
      <c r="E19" s="66">
        <f>E20</f>
        <v>876581</v>
      </c>
      <c r="F19" s="66">
        <f t="shared" ref="F19:G19" si="5">F20</f>
        <v>876581</v>
      </c>
      <c r="G19" s="66">
        <f t="shared" si="5"/>
        <v>876581</v>
      </c>
    </row>
    <row r="20" spans="1:10" ht="26.4" x14ac:dyDescent="0.3">
      <c r="A20" s="13"/>
      <c r="B20" s="13"/>
      <c r="C20" s="14">
        <v>46</v>
      </c>
      <c r="D20" s="18" t="s">
        <v>66</v>
      </c>
      <c r="E20" s="10">
        <v>876581</v>
      </c>
      <c r="F20" s="53">
        <v>876581</v>
      </c>
      <c r="G20" s="53">
        <v>876581</v>
      </c>
    </row>
    <row r="21" spans="1:10" ht="26.4" x14ac:dyDescent="0.3">
      <c r="A21" s="15">
        <v>7</v>
      </c>
      <c r="B21" s="16"/>
      <c r="C21" s="16"/>
      <c r="D21" s="29" t="s">
        <v>19</v>
      </c>
      <c r="E21" s="10">
        <v>0</v>
      </c>
      <c r="F21" s="53">
        <v>0</v>
      </c>
      <c r="G21" s="53">
        <v>0</v>
      </c>
    </row>
    <row r="22" spans="1:10" ht="39.6" x14ac:dyDescent="0.3">
      <c r="A22" s="17"/>
      <c r="B22" s="17">
        <v>72</v>
      </c>
      <c r="C22" s="17"/>
      <c r="D22" s="30" t="s">
        <v>48</v>
      </c>
      <c r="E22" s="10">
        <v>0</v>
      </c>
      <c r="F22" s="53">
        <v>0</v>
      </c>
      <c r="G22" s="53">
        <v>0</v>
      </c>
    </row>
    <row r="23" spans="1:10" ht="26.4" x14ac:dyDescent="0.3">
      <c r="A23" s="17"/>
      <c r="B23" s="17"/>
      <c r="C23" s="14">
        <v>72</v>
      </c>
      <c r="D23" s="18" t="s">
        <v>19</v>
      </c>
      <c r="E23" s="10">
        <v>0</v>
      </c>
      <c r="F23" s="53">
        <v>0</v>
      </c>
      <c r="G23" s="53">
        <v>0</v>
      </c>
    </row>
    <row r="24" spans="1:10" ht="39.6" x14ac:dyDescent="0.3">
      <c r="A24" s="54">
        <v>9</v>
      </c>
      <c r="B24" s="56"/>
      <c r="C24" s="55"/>
      <c r="D24" s="63" t="s">
        <v>67</v>
      </c>
      <c r="E24" s="53"/>
      <c r="F24" s="53"/>
      <c r="G24" s="53"/>
      <c r="H24" s="61"/>
      <c r="I24" s="58"/>
      <c r="J24" s="62"/>
    </row>
    <row r="25" spans="1:10" ht="17.399999999999999" customHeight="1" x14ac:dyDescent="0.3">
      <c r="A25" s="56"/>
      <c r="B25" s="56"/>
      <c r="C25" s="55">
        <v>32</v>
      </c>
      <c r="D25" s="64" t="s">
        <v>39</v>
      </c>
      <c r="E25" s="53">
        <v>0</v>
      </c>
      <c r="F25" s="53">
        <v>0</v>
      </c>
      <c r="G25" s="53">
        <v>0</v>
      </c>
      <c r="H25" s="61"/>
      <c r="I25" s="58"/>
      <c r="J25" s="62"/>
    </row>
    <row r="26" spans="1:10" s="52" customFormat="1" ht="21" customHeight="1" x14ac:dyDescent="0.3">
      <c r="A26" s="56"/>
      <c r="B26" s="56"/>
      <c r="C26" s="55">
        <v>49</v>
      </c>
      <c r="D26" s="64" t="s">
        <v>59</v>
      </c>
      <c r="E26" s="53">
        <v>0</v>
      </c>
      <c r="F26" s="53">
        <v>0</v>
      </c>
      <c r="G26" s="53">
        <v>0</v>
      </c>
      <c r="H26" s="61"/>
      <c r="I26" s="58"/>
    </row>
    <row r="27" spans="1:10" s="52" customFormat="1" x14ac:dyDescent="0.3">
      <c r="A27" s="51"/>
      <c r="B27" s="51"/>
      <c r="C27" s="59"/>
      <c r="D27" s="60"/>
      <c r="E27" s="57"/>
      <c r="F27" s="57"/>
      <c r="G27" s="58"/>
    </row>
    <row r="29" spans="1:10" ht="15.6" x14ac:dyDescent="0.3">
      <c r="A29" s="84" t="s">
        <v>20</v>
      </c>
      <c r="B29" s="105"/>
      <c r="C29" s="105"/>
      <c r="D29" s="105"/>
      <c r="E29" s="105"/>
      <c r="F29" s="105"/>
      <c r="G29" s="105"/>
    </row>
    <row r="30" spans="1:10" ht="17.399999999999999" x14ac:dyDescent="0.3">
      <c r="A30" s="5"/>
      <c r="B30" s="5"/>
      <c r="C30" s="5"/>
      <c r="D30" s="5"/>
      <c r="E30" s="5"/>
      <c r="F30" s="6"/>
      <c r="G30" s="6"/>
    </row>
    <row r="31" spans="1:10" ht="26.4" x14ac:dyDescent="0.3">
      <c r="A31" s="24" t="s">
        <v>14</v>
      </c>
      <c r="B31" s="23" t="s">
        <v>15</v>
      </c>
      <c r="C31" s="23" t="s">
        <v>16</v>
      </c>
      <c r="D31" s="23" t="s">
        <v>21</v>
      </c>
      <c r="E31" s="24" t="s">
        <v>45</v>
      </c>
      <c r="F31" s="24" t="s">
        <v>46</v>
      </c>
      <c r="G31" s="24" t="s">
        <v>47</v>
      </c>
    </row>
    <row r="32" spans="1:10" ht="15.75" customHeight="1" x14ac:dyDescent="0.3">
      <c r="A32" s="12">
        <v>3</v>
      </c>
      <c r="B32" s="12"/>
      <c r="C32" s="12"/>
      <c r="D32" s="12" t="s">
        <v>22</v>
      </c>
      <c r="E32" s="77">
        <f>E33+E38+E44+E46</f>
        <v>2552426</v>
      </c>
      <c r="F32" s="77">
        <f t="shared" ref="F32:G32" si="6">F33+F38+F44+F46</f>
        <v>2543652</v>
      </c>
      <c r="G32" s="77">
        <f t="shared" si="6"/>
        <v>2543652</v>
      </c>
    </row>
    <row r="33" spans="1:7" ht="15.75" customHeight="1" x14ac:dyDescent="0.3">
      <c r="A33" s="12"/>
      <c r="B33" s="17">
        <v>31</v>
      </c>
      <c r="C33" s="17"/>
      <c r="D33" s="17" t="s">
        <v>23</v>
      </c>
      <c r="E33" s="66">
        <f>E34+E35+E36+E37</f>
        <v>1426106</v>
      </c>
      <c r="F33" s="66">
        <f t="shared" ref="F33:G33" si="7">F34+F35+F36+F37</f>
        <v>1426106</v>
      </c>
      <c r="G33" s="66">
        <f t="shared" si="7"/>
        <v>1426106</v>
      </c>
    </row>
    <row r="34" spans="1:7" x14ac:dyDescent="0.3">
      <c r="A34" s="13"/>
      <c r="B34" s="13"/>
      <c r="C34" s="14">
        <v>32</v>
      </c>
      <c r="D34" s="14" t="s">
        <v>39</v>
      </c>
      <c r="E34" s="10">
        <v>3982</v>
      </c>
      <c r="F34" s="53">
        <v>3982</v>
      </c>
      <c r="G34" s="53">
        <v>3982</v>
      </c>
    </row>
    <row r="35" spans="1:7" ht="26.4" x14ac:dyDescent="0.3">
      <c r="A35" s="13"/>
      <c r="B35" s="13"/>
      <c r="C35" s="14">
        <v>46</v>
      </c>
      <c r="D35" s="18" t="s">
        <v>58</v>
      </c>
      <c r="E35" s="10">
        <v>675347</v>
      </c>
      <c r="F35" s="53">
        <v>675347</v>
      </c>
      <c r="G35" s="53">
        <v>675347</v>
      </c>
    </row>
    <row r="36" spans="1:7" ht="26.4" x14ac:dyDescent="0.3">
      <c r="A36" s="13"/>
      <c r="B36" s="13"/>
      <c r="C36" s="14">
        <v>47</v>
      </c>
      <c r="D36" s="18" t="s">
        <v>60</v>
      </c>
      <c r="E36" s="10"/>
      <c r="F36" s="53"/>
      <c r="G36" s="53"/>
    </row>
    <row r="37" spans="1:7" x14ac:dyDescent="0.3">
      <c r="A37" s="13"/>
      <c r="B37" s="13"/>
      <c r="C37" s="14">
        <v>49</v>
      </c>
      <c r="D37" s="14" t="s">
        <v>59</v>
      </c>
      <c r="E37" s="10">
        <v>746777</v>
      </c>
      <c r="F37" s="53">
        <v>746777</v>
      </c>
      <c r="G37" s="53">
        <v>746777</v>
      </c>
    </row>
    <row r="38" spans="1:7" x14ac:dyDescent="0.3">
      <c r="A38" s="13"/>
      <c r="B38" s="13">
        <v>32</v>
      </c>
      <c r="C38" s="14"/>
      <c r="D38" s="13" t="s">
        <v>35</v>
      </c>
      <c r="E38" s="66">
        <f>E39+E40+E41+E42+E43</f>
        <v>1117693</v>
      </c>
      <c r="F38" s="66">
        <f t="shared" ref="F38:G38" si="8">F39+F40+F41+F42+F43</f>
        <v>1108919</v>
      </c>
      <c r="G38" s="66">
        <f t="shared" si="8"/>
        <v>1108919</v>
      </c>
    </row>
    <row r="39" spans="1:7" x14ac:dyDescent="0.3">
      <c r="A39" s="13"/>
      <c r="B39" s="13"/>
      <c r="C39" s="14">
        <v>32</v>
      </c>
      <c r="D39" s="14" t="s">
        <v>39</v>
      </c>
      <c r="E39" s="10">
        <v>8010</v>
      </c>
      <c r="F39" s="53">
        <v>8010</v>
      </c>
      <c r="G39" s="53">
        <v>8010</v>
      </c>
    </row>
    <row r="40" spans="1:7" ht="26.4" x14ac:dyDescent="0.3">
      <c r="A40" s="13"/>
      <c r="B40" s="13"/>
      <c r="C40" s="14">
        <v>46</v>
      </c>
      <c r="D40" s="18" t="s">
        <v>58</v>
      </c>
      <c r="E40" s="10">
        <v>97710</v>
      </c>
      <c r="F40" s="53">
        <v>97710</v>
      </c>
      <c r="G40" s="53">
        <v>97710</v>
      </c>
    </row>
    <row r="41" spans="1:7" ht="26.4" x14ac:dyDescent="0.3">
      <c r="A41" s="13"/>
      <c r="B41" s="13"/>
      <c r="C41" s="14">
        <v>47</v>
      </c>
      <c r="D41" s="18" t="s">
        <v>60</v>
      </c>
      <c r="E41" s="10">
        <v>0</v>
      </c>
      <c r="F41" s="53">
        <v>0</v>
      </c>
      <c r="G41" s="53">
        <v>0</v>
      </c>
    </row>
    <row r="42" spans="1:7" x14ac:dyDescent="0.3">
      <c r="A42" s="13"/>
      <c r="B42" s="31"/>
      <c r="C42" s="14">
        <v>49</v>
      </c>
      <c r="D42" s="14" t="s">
        <v>59</v>
      </c>
      <c r="E42" s="10">
        <v>1009849</v>
      </c>
      <c r="F42" s="53">
        <v>1003199</v>
      </c>
      <c r="G42" s="53">
        <v>1003199</v>
      </c>
    </row>
    <row r="43" spans="1:7" s="52" customFormat="1" x14ac:dyDescent="0.3">
      <c r="A43" s="13"/>
      <c r="B43" s="31"/>
      <c r="C43" s="55">
        <v>54</v>
      </c>
      <c r="D43" s="55" t="s">
        <v>77</v>
      </c>
      <c r="E43" s="53">
        <v>2124</v>
      </c>
      <c r="F43" s="53">
        <v>0</v>
      </c>
      <c r="G43" s="53">
        <v>0</v>
      </c>
    </row>
    <row r="44" spans="1:7" x14ac:dyDescent="0.3">
      <c r="A44" s="13"/>
      <c r="B44" s="13">
        <v>34</v>
      </c>
      <c r="C44" s="14"/>
      <c r="D44" s="14" t="s">
        <v>62</v>
      </c>
      <c r="E44" s="66">
        <f>E45</f>
        <v>6636</v>
      </c>
      <c r="F44" s="66">
        <f t="shared" ref="F44:G44" si="9">F45</f>
        <v>6636</v>
      </c>
      <c r="G44" s="66">
        <f t="shared" si="9"/>
        <v>6636</v>
      </c>
    </row>
    <row r="45" spans="1:7" x14ac:dyDescent="0.3">
      <c r="A45" s="13"/>
      <c r="B45" s="13"/>
      <c r="C45" s="14">
        <v>49</v>
      </c>
      <c r="D45" s="14" t="s">
        <v>59</v>
      </c>
      <c r="E45" s="10">
        <v>6636</v>
      </c>
      <c r="F45" s="53">
        <v>6636</v>
      </c>
      <c r="G45" s="53">
        <v>6636</v>
      </c>
    </row>
    <row r="46" spans="1:7" ht="39.6" x14ac:dyDescent="0.3">
      <c r="A46" s="13"/>
      <c r="B46" s="13">
        <v>37</v>
      </c>
      <c r="C46" s="14"/>
      <c r="D46" s="18" t="s">
        <v>63</v>
      </c>
      <c r="E46" s="66">
        <f>E47</f>
        <v>1991</v>
      </c>
      <c r="F46" s="66">
        <f t="shared" ref="F46:G46" si="10">F47</f>
        <v>1991</v>
      </c>
      <c r="G46" s="66">
        <f t="shared" si="10"/>
        <v>1991</v>
      </c>
    </row>
    <row r="47" spans="1:7" x14ac:dyDescent="0.3">
      <c r="A47" s="13"/>
      <c r="B47" s="13"/>
      <c r="C47" s="14">
        <v>49</v>
      </c>
      <c r="D47" s="14" t="s">
        <v>59</v>
      </c>
      <c r="E47" s="10">
        <v>1991</v>
      </c>
      <c r="F47" s="53">
        <v>1991</v>
      </c>
      <c r="G47" s="53">
        <v>1991</v>
      </c>
    </row>
    <row r="48" spans="1:7" ht="26.4" x14ac:dyDescent="0.3">
      <c r="A48" s="15">
        <v>4</v>
      </c>
      <c r="B48" s="16"/>
      <c r="C48" s="16"/>
      <c r="D48" s="29" t="s">
        <v>24</v>
      </c>
      <c r="E48" s="77">
        <f>E49+E53</f>
        <v>103524</v>
      </c>
      <c r="F48" s="77">
        <f t="shared" ref="F48:G48" si="11">F49+F53</f>
        <v>103524</v>
      </c>
      <c r="G48" s="77">
        <f t="shared" si="11"/>
        <v>103524</v>
      </c>
    </row>
    <row r="49" spans="1:7" ht="39.6" x14ac:dyDescent="0.3">
      <c r="A49" s="17"/>
      <c r="B49" s="17">
        <v>42</v>
      </c>
      <c r="C49" s="17"/>
      <c r="D49" s="30" t="s">
        <v>51</v>
      </c>
      <c r="E49" s="66">
        <f>E50+E51+E52</f>
        <v>103524</v>
      </c>
      <c r="F49" s="66">
        <f t="shared" ref="F49:G49" si="12">F50+F51+F52</f>
        <v>103524</v>
      </c>
      <c r="G49" s="66">
        <f t="shared" si="12"/>
        <v>103524</v>
      </c>
    </row>
    <row r="50" spans="1:7" x14ac:dyDescent="0.3">
      <c r="A50" s="17"/>
      <c r="B50" s="17"/>
      <c r="C50" s="17">
        <v>32</v>
      </c>
      <c r="D50" s="30" t="s">
        <v>39</v>
      </c>
      <c r="E50" s="10">
        <v>0</v>
      </c>
      <c r="F50" s="53"/>
      <c r="G50" s="53"/>
    </row>
    <row r="51" spans="1:7" ht="26.4" x14ac:dyDescent="0.3">
      <c r="A51" s="17"/>
      <c r="B51" s="17"/>
      <c r="C51" s="17">
        <v>46</v>
      </c>
      <c r="D51" s="30" t="s">
        <v>58</v>
      </c>
      <c r="E51" s="10">
        <v>103524</v>
      </c>
      <c r="F51" s="53">
        <v>103524</v>
      </c>
      <c r="G51" s="53">
        <v>103524</v>
      </c>
    </row>
    <row r="52" spans="1:7" ht="26.4" x14ac:dyDescent="0.3">
      <c r="A52" s="17"/>
      <c r="B52" s="17"/>
      <c r="C52" s="17">
        <v>47</v>
      </c>
      <c r="D52" s="30" t="s">
        <v>60</v>
      </c>
      <c r="E52" s="10">
        <v>0</v>
      </c>
      <c r="F52" s="53">
        <v>0</v>
      </c>
      <c r="G52" s="53">
        <v>0</v>
      </c>
    </row>
    <row r="53" spans="1:7" ht="26.4" x14ac:dyDescent="0.3">
      <c r="A53" s="17"/>
      <c r="B53" s="17">
        <v>45</v>
      </c>
      <c r="C53" s="17"/>
      <c r="D53" s="30" t="s">
        <v>61</v>
      </c>
      <c r="E53" s="10">
        <f>E54+E55</f>
        <v>0</v>
      </c>
      <c r="F53" s="53">
        <f>F54+F55</f>
        <v>0</v>
      </c>
      <c r="G53" s="53">
        <f>G54+G55</f>
        <v>0</v>
      </c>
    </row>
    <row r="54" spans="1:7" ht="26.4" x14ac:dyDescent="0.3">
      <c r="A54" s="17"/>
      <c r="B54" s="17"/>
      <c r="C54" s="17">
        <v>46</v>
      </c>
      <c r="D54" s="30" t="s">
        <v>58</v>
      </c>
      <c r="E54" s="10">
        <v>0</v>
      </c>
      <c r="F54" s="53">
        <v>0</v>
      </c>
      <c r="G54" s="53">
        <v>0</v>
      </c>
    </row>
    <row r="55" spans="1:7" ht="26.4" x14ac:dyDescent="0.3">
      <c r="A55" s="17"/>
      <c r="B55" s="17"/>
      <c r="C55" s="17">
        <v>47</v>
      </c>
      <c r="D55" s="30" t="s">
        <v>60</v>
      </c>
      <c r="E55" s="10">
        <v>0</v>
      </c>
      <c r="F55" s="53">
        <v>0</v>
      </c>
      <c r="G55" s="53">
        <v>0</v>
      </c>
    </row>
    <row r="56" spans="1:7" x14ac:dyDescent="0.3">
      <c r="A56" s="17"/>
      <c r="B56" s="17"/>
      <c r="C56" s="14"/>
      <c r="D56" s="14"/>
      <c r="E56" s="10"/>
      <c r="F56" s="10"/>
      <c r="G56" s="11"/>
    </row>
    <row r="60" spans="1:7" x14ac:dyDescent="0.3">
      <c r="B60" s="81" t="s">
        <v>88</v>
      </c>
      <c r="C60" s="81"/>
      <c r="D60" s="81"/>
      <c r="F60" s="81" t="s">
        <v>87</v>
      </c>
      <c r="G60" s="81"/>
    </row>
    <row r="63" spans="1:7" x14ac:dyDescent="0.3">
      <c r="B63" s="81" t="s">
        <v>89</v>
      </c>
      <c r="C63" s="81"/>
      <c r="D63" s="81"/>
      <c r="E63" s="52"/>
      <c r="F63" s="81" t="s">
        <v>92</v>
      </c>
      <c r="G63" s="81"/>
    </row>
  </sheetData>
  <mergeCells count="9">
    <mergeCell ref="A1:G1"/>
    <mergeCell ref="A3:G3"/>
    <mergeCell ref="A5:G5"/>
    <mergeCell ref="B60:D60"/>
    <mergeCell ref="B63:D63"/>
    <mergeCell ref="F60:G60"/>
    <mergeCell ref="F63:G63"/>
    <mergeCell ref="A7:G7"/>
    <mergeCell ref="A29:G29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9"/>
  <sheetViews>
    <sheetView workbookViewId="0">
      <selection activeCell="H18" sqref="H18"/>
    </sheetView>
  </sheetViews>
  <sheetFormatPr defaultRowHeight="14.4" x14ac:dyDescent="0.3"/>
  <cols>
    <col min="1" max="1" width="37.6640625" customWidth="1"/>
    <col min="2" max="4" width="25.33203125" customWidth="1"/>
  </cols>
  <sheetData>
    <row r="1" spans="1:4" ht="42" customHeight="1" x14ac:dyDescent="0.3">
      <c r="A1" s="84" t="s">
        <v>86</v>
      </c>
      <c r="B1" s="84"/>
      <c r="C1" s="84"/>
      <c r="D1" s="84"/>
    </row>
    <row r="2" spans="1:4" ht="18" customHeight="1" x14ac:dyDescent="0.3">
      <c r="A2" s="5"/>
      <c r="B2" s="5"/>
      <c r="C2" s="5"/>
      <c r="D2" s="5"/>
    </row>
    <row r="3" spans="1:4" ht="15.6" x14ac:dyDescent="0.3">
      <c r="A3" s="84" t="s">
        <v>32</v>
      </c>
      <c r="B3" s="84"/>
      <c r="C3" s="94"/>
      <c r="D3" s="94"/>
    </row>
    <row r="4" spans="1:4" ht="17.399999999999999" x14ac:dyDescent="0.3">
      <c r="A4" s="5"/>
      <c r="B4" s="5"/>
      <c r="C4" s="6"/>
      <c r="D4" s="6"/>
    </row>
    <row r="5" spans="1:4" ht="18" customHeight="1" x14ac:dyDescent="0.3">
      <c r="A5" s="84" t="s">
        <v>13</v>
      </c>
      <c r="B5" s="85"/>
      <c r="C5" s="85"/>
      <c r="D5" s="85"/>
    </row>
    <row r="6" spans="1:4" ht="17.399999999999999" x14ac:dyDescent="0.3">
      <c r="A6" s="5"/>
      <c r="B6" s="5"/>
      <c r="C6" s="6"/>
      <c r="D6" s="6"/>
    </row>
    <row r="7" spans="1:4" ht="15.6" x14ac:dyDescent="0.3">
      <c r="A7" s="84" t="s">
        <v>25</v>
      </c>
      <c r="B7" s="105"/>
      <c r="C7" s="105"/>
      <c r="D7" s="105"/>
    </row>
    <row r="8" spans="1:4" ht="17.399999999999999" x14ac:dyDescent="0.3">
      <c r="A8" s="5"/>
      <c r="B8" s="5"/>
      <c r="C8" s="6"/>
      <c r="D8" s="6"/>
    </row>
    <row r="9" spans="1:4" ht="26.4" x14ac:dyDescent="0.3">
      <c r="A9" s="24" t="s">
        <v>26</v>
      </c>
      <c r="B9" s="24" t="s">
        <v>45</v>
      </c>
      <c r="C9" s="24" t="s">
        <v>46</v>
      </c>
      <c r="D9" s="24" t="s">
        <v>47</v>
      </c>
    </row>
    <row r="10" spans="1:4" ht="15.75" customHeight="1" x14ac:dyDescent="0.3">
      <c r="A10" s="12" t="s">
        <v>27</v>
      </c>
      <c r="B10" s="65">
        <f>B11</f>
        <v>2655950</v>
      </c>
      <c r="C10" s="65">
        <f>C11</f>
        <v>2647176</v>
      </c>
      <c r="D10" s="65">
        <f>D11</f>
        <v>2647176</v>
      </c>
    </row>
    <row r="11" spans="1:4" x14ac:dyDescent="0.3">
      <c r="A11" s="50" t="s">
        <v>64</v>
      </c>
      <c r="B11" s="65">
        <f t="shared" ref="B11:D12" si="0">B12</f>
        <v>2655950</v>
      </c>
      <c r="C11" s="65">
        <f t="shared" si="0"/>
        <v>2647176</v>
      </c>
      <c r="D11" s="79">
        <f t="shared" si="0"/>
        <v>2647176</v>
      </c>
    </row>
    <row r="12" spans="1:4" x14ac:dyDescent="0.3">
      <c r="A12" s="19" t="s">
        <v>65</v>
      </c>
      <c r="B12" s="10">
        <f t="shared" si="0"/>
        <v>2655950</v>
      </c>
      <c r="C12" s="10">
        <f t="shared" si="0"/>
        <v>2647176</v>
      </c>
      <c r="D12" s="11">
        <f t="shared" si="0"/>
        <v>2647176</v>
      </c>
    </row>
    <row r="13" spans="1:4" x14ac:dyDescent="0.3">
      <c r="A13" s="19" t="s">
        <v>78</v>
      </c>
      <c r="B13" s="10">
        <v>2655950</v>
      </c>
      <c r="C13" s="53">
        <v>2647176</v>
      </c>
      <c r="D13" s="53">
        <v>2647176</v>
      </c>
    </row>
    <row r="16" spans="1:4" x14ac:dyDescent="0.3">
      <c r="A16" s="80" t="s">
        <v>90</v>
      </c>
      <c r="C16" s="81" t="s">
        <v>87</v>
      </c>
      <c r="D16" s="81"/>
    </row>
    <row r="19" spans="1:4" x14ac:dyDescent="0.3">
      <c r="A19" s="80" t="s">
        <v>91</v>
      </c>
      <c r="C19" s="81" t="s">
        <v>92</v>
      </c>
      <c r="D19" s="81"/>
    </row>
  </sheetData>
  <mergeCells count="6">
    <mergeCell ref="C19:D19"/>
    <mergeCell ref="A1:D1"/>
    <mergeCell ref="A3:D3"/>
    <mergeCell ref="A5:D5"/>
    <mergeCell ref="A7:D7"/>
    <mergeCell ref="C16:D16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1"/>
  <sheetViews>
    <sheetView workbookViewId="0">
      <selection activeCell="F21" sqref="F21:G21"/>
    </sheetView>
  </sheetViews>
  <sheetFormatPr defaultRowHeight="14.4" x14ac:dyDescent="0.3"/>
  <cols>
    <col min="1" max="1" width="7.44140625" bestFit="1" customWidth="1"/>
    <col min="2" max="2" width="8.44140625" bestFit="1" customWidth="1"/>
    <col min="3" max="3" width="5.44140625" bestFit="1" customWidth="1"/>
    <col min="4" max="7" width="25.33203125" customWidth="1"/>
  </cols>
  <sheetData>
    <row r="1" spans="1:7" ht="42" customHeight="1" x14ac:dyDescent="0.3">
      <c r="A1" s="84" t="s">
        <v>86</v>
      </c>
      <c r="B1" s="84"/>
      <c r="C1" s="84"/>
      <c r="D1" s="84"/>
      <c r="E1" s="84"/>
      <c r="F1" s="84"/>
      <c r="G1" s="84"/>
    </row>
    <row r="2" spans="1:7" ht="18" customHeight="1" x14ac:dyDescent="0.3">
      <c r="A2" s="5"/>
      <c r="B2" s="5"/>
      <c r="C2" s="5"/>
      <c r="D2" s="5"/>
      <c r="E2" s="5"/>
      <c r="F2" s="5"/>
      <c r="G2" s="5"/>
    </row>
    <row r="3" spans="1:7" ht="15.6" x14ac:dyDescent="0.3">
      <c r="A3" s="84" t="s">
        <v>32</v>
      </c>
      <c r="B3" s="84"/>
      <c r="C3" s="84"/>
      <c r="D3" s="84"/>
      <c r="E3" s="84"/>
      <c r="F3" s="94"/>
      <c r="G3" s="94"/>
    </row>
    <row r="4" spans="1:7" ht="17.399999999999999" x14ac:dyDescent="0.3">
      <c r="A4" s="5"/>
      <c r="B4" s="5"/>
      <c r="C4" s="5"/>
      <c r="D4" s="5"/>
      <c r="E4" s="5"/>
      <c r="F4" s="6"/>
      <c r="G4" s="6"/>
    </row>
    <row r="5" spans="1:7" ht="18" customHeight="1" x14ac:dyDescent="0.3">
      <c r="A5" s="84" t="s">
        <v>28</v>
      </c>
      <c r="B5" s="85"/>
      <c r="C5" s="85"/>
      <c r="D5" s="85"/>
      <c r="E5" s="85"/>
      <c r="F5" s="85"/>
      <c r="G5" s="85"/>
    </row>
    <row r="6" spans="1:7" ht="17.399999999999999" x14ac:dyDescent="0.3">
      <c r="A6" s="5"/>
      <c r="B6" s="5"/>
      <c r="C6" s="5"/>
      <c r="D6" s="5"/>
      <c r="E6" s="5"/>
      <c r="F6" s="6"/>
      <c r="G6" s="6"/>
    </row>
    <row r="7" spans="1:7" ht="26.4" x14ac:dyDescent="0.3">
      <c r="A7" s="24" t="s">
        <v>14</v>
      </c>
      <c r="B7" s="23" t="s">
        <v>15</v>
      </c>
      <c r="C7" s="23" t="s">
        <v>16</v>
      </c>
      <c r="D7" s="23" t="s">
        <v>54</v>
      </c>
      <c r="E7" s="24" t="s">
        <v>45</v>
      </c>
      <c r="F7" s="24" t="s">
        <v>46</v>
      </c>
      <c r="G7" s="24" t="s">
        <v>47</v>
      </c>
    </row>
    <row r="8" spans="1:7" ht="26.4" x14ac:dyDescent="0.3">
      <c r="A8" s="12">
        <v>8</v>
      </c>
      <c r="B8" s="12"/>
      <c r="C8" s="12"/>
      <c r="D8" s="12" t="s">
        <v>29</v>
      </c>
      <c r="E8" s="10">
        <f t="shared" ref="E8:G9" si="0">E9</f>
        <v>0</v>
      </c>
      <c r="F8" s="10">
        <f t="shared" si="0"/>
        <v>0</v>
      </c>
      <c r="G8" s="10">
        <f t="shared" si="0"/>
        <v>0</v>
      </c>
    </row>
    <row r="9" spans="1:7" x14ac:dyDescent="0.3">
      <c r="A9" s="12"/>
      <c r="B9" s="17">
        <v>84</v>
      </c>
      <c r="C9" s="17"/>
      <c r="D9" s="17" t="s">
        <v>36</v>
      </c>
      <c r="E9" s="10">
        <f t="shared" si="0"/>
        <v>0</v>
      </c>
      <c r="F9" s="10">
        <f t="shared" si="0"/>
        <v>0</v>
      </c>
      <c r="G9" s="10">
        <f t="shared" si="0"/>
        <v>0</v>
      </c>
    </row>
    <row r="10" spans="1:7" ht="26.4" x14ac:dyDescent="0.3">
      <c r="A10" s="13"/>
      <c r="B10" s="13"/>
      <c r="C10" s="14">
        <v>81</v>
      </c>
      <c r="D10" s="18" t="s">
        <v>37</v>
      </c>
      <c r="E10" s="10">
        <v>0</v>
      </c>
      <c r="F10" s="10">
        <v>0</v>
      </c>
      <c r="G10" s="10">
        <v>0</v>
      </c>
    </row>
    <row r="11" spans="1:7" ht="26.4" x14ac:dyDescent="0.3">
      <c r="A11" s="15">
        <v>5</v>
      </c>
      <c r="B11" s="16"/>
      <c r="C11" s="16"/>
      <c r="D11" s="29" t="s">
        <v>30</v>
      </c>
      <c r="E11" s="10"/>
      <c r="F11" s="10">
        <f>F12</f>
        <v>0</v>
      </c>
      <c r="G11" s="10">
        <f>G12</f>
        <v>0</v>
      </c>
    </row>
    <row r="12" spans="1:7" ht="26.4" x14ac:dyDescent="0.3">
      <c r="A12" s="17"/>
      <c r="B12" s="17">
        <v>54</v>
      </c>
      <c r="C12" s="17"/>
      <c r="D12" s="30" t="s">
        <v>38</v>
      </c>
      <c r="E12" s="10">
        <f>E13+E14</f>
        <v>0</v>
      </c>
      <c r="F12" s="10">
        <f>F13+F14</f>
        <v>0</v>
      </c>
      <c r="G12" s="11">
        <f>G13+G14</f>
        <v>0</v>
      </c>
    </row>
    <row r="13" spans="1:7" x14ac:dyDescent="0.3">
      <c r="A13" s="17"/>
      <c r="B13" s="17"/>
      <c r="C13" s="14">
        <v>11</v>
      </c>
      <c r="D13" s="14" t="s">
        <v>18</v>
      </c>
      <c r="E13" s="10">
        <v>0</v>
      </c>
      <c r="F13" s="10">
        <v>0</v>
      </c>
      <c r="G13" s="11">
        <v>0</v>
      </c>
    </row>
    <row r="14" spans="1:7" x14ac:dyDescent="0.3">
      <c r="A14" s="17"/>
      <c r="B14" s="17"/>
      <c r="C14" s="14">
        <v>31</v>
      </c>
      <c r="D14" s="14" t="s">
        <v>39</v>
      </c>
      <c r="E14" s="10">
        <v>0</v>
      </c>
      <c r="F14" s="10">
        <v>0</v>
      </c>
      <c r="G14" s="11">
        <v>0</v>
      </c>
    </row>
    <row r="18" spans="3:7" x14ac:dyDescent="0.3">
      <c r="C18" s="81" t="s">
        <v>88</v>
      </c>
      <c r="D18" s="81"/>
      <c r="F18" s="81" t="s">
        <v>87</v>
      </c>
      <c r="G18" s="81"/>
    </row>
    <row r="21" spans="3:7" x14ac:dyDescent="0.3">
      <c r="C21" s="81" t="s">
        <v>89</v>
      </c>
      <c r="D21" s="81"/>
      <c r="F21" s="81" t="s">
        <v>92</v>
      </c>
      <c r="G21" s="81"/>
    </row>
  </sheetData>
  <mergeCells count="7">
    <mergeCell ref="A1:G1"/>
    <mergeCell ref="A3:G3"/>
    <mergeCell ref="A5:G5"/>
    <mergeCell ref="C18:D18"/>
    <mergeCell ref="C21:D21"/>
    <mergeCell ref="F18:G18"/>
    <mergeCell ref="F21:G21"/>
  </mergeCells>
  <pageMargins left="0.7" right="0.7" top="0.75" bottom="0.75" header="0.3" footer="0.3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sqref="A1:G1"/>
    </sheetView>
  </sheetViews>
  <sheetFormatPr defaultRowHeight="14.4" x14ac:dyDescent="0.3"/>
  <cols>
    <col min="1" max="1" width="7.44140625" bestFit="1" customWidth="1"/>
    <col min="2" max="2" width="8.44140625" bestFit="1" customWidth="1"/>
    <col min="3" max="3" width="8.6640625" customWidth="1"/>
    <col min="4" max="4" width="30" customWidth="1"/>
    <col min="5" max="7" width="25.33203125" customWidth="1"/>
  </cols>
  <sheetData>
    <row r="1" spans="1:7" ht="42" customHeight="1" x14ac:dyDescent="0.3">
      <c r="A1" s="84" t="s">
        <v>85</v>
      </c>
      <c r="B1" s="84"/>
      <c r="C1" s="84"/>
      <c r="D1" s="84"/>
      <c r="E1" s="84"/>
      <c r="F1" s="84"/>
      <c r="G1" s="84"/>
    </row>
    <row r="2" spans="1:7" ht="17.399999999999999" x14ac:dyDescent="0.3">
      <c r="A2" s="5"/>
      <c r="B2" s="5"/>
      <c r="C2" s="5"/>
      <c r="D2" s="5"/>
      <c r="E2" s="5"/>
      <c r="F2" s="6"/>
      <c r="G2" s="6"/>
    </row>
    <row r="3" spans="1:7" ht="18" customHeight="1" x14ac:dyDescent="0.3">
      <c r="A3" s="84" t="s">
        <v>31</v>
      </c>
      <c r="B3" s="85"/>
      <c r="C3" s="85"/>
      <c r="D3" s="85"/>
      <c r="E3" s="85"/>
      <c r="F3" s="85"/>
      <c r="G3" s="85"/>
    </row>
    <row r="4" spans="1:7" ht="17.399999999999999" x14ac:dyDescent="0.3">
      <c r="A4" s="5"/>
      <c r="B4" s="5"/>
      <c r="C4" s="5"/>
      <c r="D4" s="5"/>
      <c r="E4" s="5"/>
      <c r="F4" s="6"/>
      <c r="G4" s="6"/>
    </row>
    <row r="5" spans="1:7" ht="26.4" x14ac:dyDescent="0.3">
      <c r="A5" s="115" t="s">
        <v>33</v>
      </c>
      <c r="B5" s="116"/>
      <c r="C5" s="117"/>
      <c r="D5" s="23" t="s">
        <v>34</v>
      </c>
      <c r="E5" s="24" t="s">
        <v>45</v>
      </c>
      <c r="F5" s="24" t="s">
        <v>46</v>
      </c>
      <c r="G5" s="24" t="s">
        <v>47</v>
      </c>
    </row>
    <row r="6" spans="1:7" ht="63" customHeight="1" x14ac:dyDescent="0.3">
      <c r="A6" s="112" t="s">
        <v>80</v>
      </c>
      <c r="B6" s="113"/>
      <c r="C6" s="114"/>
      <c r="D6" s="68" t="s">
        <v>71</v>
      </c>
      <c r="E6" s="65">
        <f>E7</f>
        <v>876581</v>
      </c>
      <c r="F6" s="65">
        <f t="shared" ref="F6:G7" si="0">F7</f>
        <v>876581</v>
      </c>
      <c r="G6" s="65">
        <f t="shared" si="0"/>
        <v>876581</v>
      </c>
    </row>
    <row r="7" spans="1:7" ht="46.2" customHeight="1" x14ac:dyDescent="0.3">
      <c r="A7" s="112" t="s">
        <v>83</v>
      </c>
      <c r="B7" s="113"/>
      <c r="C7" s="114"/>
      <c r="D7" s="33" t="s">
        <v>68</v>
      </c>
      <c r="E7" s="78">
        <f>E8</f>
        <v>876581</v>
      </c>
      <c r="F7" s="78">
        <f t="shared" si="0"/>
        <v>876581</v>
      </c>
      <c r="G7" s="78">
        <f t="shared" si="0"/>
        <v>876581</v>
      </c>
    </row>
    <row r="8" spans="1:7" ht="31.2" customHeight="1" x14ac:dyDescent="0.3">
      <c r="A8" s="118" t="s">
        <v>69</v>
      </c>
      <c r="B8" s="119"/>
      <c r="C8" s="120"/>
      <c r="D8" s="49" t="s">
        <v>66</v>
      </c>
      <c r="E8" s="10">
        <f>E9+E12</f>
        <v>876581</v>
      </c>
      <c r="F8" s="53">
        <f t="shared" ref="F8:G8" si="1">F9+F12</f>
        <v>876581</v>
      </c>
      <c r="G8" s="53">
        <f t="shared" si="1"/>
        <v>876581</v>
      </c>
    </row>
    <row r="9" spans="1:7" ht="21" customHeight="1" x14ac:dyDescent="0.3">
      <c r="A9" s="109">
        <v>3</v>
      </c>
      <c r="B9" s="110"/>
      <c r="C9" s="111"/>
      <c r="D9" s="32" t="s">
        <v>22</v>
      </c>
      <c r="E9" s="10">
        <f>E10+E11</f>
        <v>773057</v>
      </c>
      <c r="F9" s="53">
        <f t="shared" ref="F9:G9" si="2">F10+F11</f>
        <v>773057</v>
      </c>
      <c r="G9" s="53">
        <f t="shared" si="2"/>
        <v>773057</v>
      </c>
    </row>
    <row r="10" spans="1:7" ht="23.4" customHeight="1" x14ac:dyDescent="0.3">
      <c r="A10" s="121">
        <v>31</v>
      </c>
      <c r="B10" s="122"/>
      <c r="C10" s="123"/>
      <c r="D10" s="32" t="s">
        <v>23</v>
      </c>
      <c r="E10" s="10">
        <v>675347</v>
      </c>
      <c r="F10" s="53">
        <v>675347</v>
      </c>
      <c r="G10" s="53">
        <v>675347</v>
      </c>
    </row>
    <row r="11" spans="1:7" ht="25.2" customHeight="1" x14ac:dyDescent="0.3">
      <c r="A11" s="121">
        <v>32</v>
      </c>
      <c r="B11" s="122"/>
      <c r="C11" s="123"/>
      <c r="D11" s="32" t="s">
        <v>35</v>
      </c>
      <c r="E11" s="10">
        <v>97710</v>
      </c>
      <c r="F11" s="53">
        <v>97710</v>
      </c>
      <c r="G11" s="53">
        <v>97710</v>
      </c>
    </row>
    <row r="12" spans="1:7" s="52" customFormat="1" ht="28.8" customHeight="1" x14ac:dyDescent="0.3">
      <c r="A12" s="75">
        <v>4</v>
      </c>
      <c r="B12" s="73"/>
      <c r="C12" s="74"/>
      <c r="D12" s="70" t="s">
        <v>24</v>
      </c>
      <c r="E12" s="53">
        <f>E13+E14</f>
        <v>103524</v>
      </c>
      <c r="F12" s="53">
        <f t="shared" ref="F12:G12" si="3">F13+F14</f>
        <v>103524</v>
      </c>
      <c r="G12" s="53">
        <f t="shared" si="3"/>
        <v>103524</v>
      </c>
    </row>
    <row r="13" spans="1:7" s="52" customFormat="1" ht="28.8" customHeight="1" x14ac:dyDescent="0.3">
      <c r="A13" s="72">
        <v>42</v>
      </c>
      <c r="B13" s="73"/>
      <c r="C13" s="74"/>
      <c r="D13" s="71" t="s">
        <v>51</v>
      </c>
      <c r="E13" s="53">
        <v>103524</v>
      </c>
      <c r="F13" s="53">
        <v>103524</v>
      </c>
      <c r="G13" s="53">
        <v>103524</v>
      </c>
    </row>
    <row r="14" spans="1:7" s="52" customFormat="1" ht="32.4" customHeight="1" x14ac:dyDescent="0.3">
      <c r="A14" s="72">
        <v>45</v>
      </c>
      <c r="B14" s="73"/>
      <c r="C14" s="74"/>
      <c r="D14" s="71" t="s">
        <v>61</v>
      </c>
      <c r="E14" s="53">
        <v>0</v>
      </c>
      <c r="F14" s="53">
        <v>0</v>
      </c>
      <c r="G14" s="53">
        <v>0</v>
      </c>
    </row>
    <row r="15" spans="1:7" s="52" customFormat="1" ht="54.6" customHeight="1" x14ac:dyDescent="0.3">
      <c r="A15" s="112" t="s">
        <v>81</v>
      </c>
      <c r="B15" s="113"/>
      <c r="C15" s="114"/>
      <c r="D15" s="69" t="s">
        <v>72</v>
      </c>
      <c r="E15" s="65">
        <f>E16</f>
        <v>1779369</v>
      </c>
      <c r="F15" s="65">
        <f t="shared" ref="F15:G15" si="4">F16</f>
        <v>1770595</v>
      </c>
      <c r="G15" s="65">
        <f t="shared" si="4"/>
        <v>1770595</v>
      </c>
    </row>
    <row r="16" spans="1:7" s="52" customFormat="1" ht="44.4" customHeight="1" x14ac:dyDescent="0.3">
      <c r="A16" s="112" t="s">
        <v>82</v>
      </c>
      <c r="B16" s="113"/>
      <c r="C16" s="114"/>
      <c r="D16" s="67" t="s">
        <v>70</v>
      </c>
      <c r="E16" s="78">
        <f>E17+E23+E27</f>
        <v>1779369</v>
      </c>
      <c r="F16" s="78">
        <f t="shared" ref="F16:G16" si="5">F17+F23+F27</f>
        <v>1770595</v>
      </c>
      <c r="G16" s="78">
        <f t="shared" si="5"/>
        <v>1770595</v>
      </c>
    </row>
    <row r="17" spans="1:7" s="52" customFormat="1" ht="24" customHeight="1" x14ac:dyDescent="0.3">
      <c r="A17" s="106" t="s">
        <v>73</v>
      </c>
      <c r="B17" s="107"/>
      <c r="C17" s="108"/>
      <c r="D17" s="70" t="s">
        <v>59</v>
      </c>
      <c r="E17" s="53">
        <f>E18</f>
        <v>1765253</v>
      </c>
      <c r="F17" s="53">
        <f t="shared" ref="F17:G17" si="6">F18</f>
        <v>1758603</v>
      </c>
      <c r="G17" s="53">
        <f t="shared" si="6"/>
        <v>1758603</v>
      </c>
    </row>
    <row r="18" spans="1:7" s="52" customFormat="1" ht="14.4" customHeight="1" x14ac:dyDescent="0.3">
      <c r="A18" s="109">
        <v>3</v>
      </c>
      <c r="B18" s="110"/>
      <c r="C18" s="111"/>
      <c r="D18" s="71" t="s">
        <v>22</v>
      </c>
      <c r="E18" s="53">
        <f>E19+E20+E21+E22</f>
        <v>1765253</v>
      </c>
      <c r="F18" s="53">
        <f t="shared" ref="F18:G18" si="7">F19+F20+F21+F22</f>
        <v>1758603</v>
      </c>
      <c r="G18" s="53">
        <f t="shared" si="7"/>
        <v>1758603</v>
      </c>
    </row>
    <row r="19" spans="1:7" s="52" customFormat="1" ht="16.2" customHeight="1" x14ac:dyDescent="0.3">
      <c r="A19" s="124">
        <v>31</v>
      </c>
      <c r="B19" s="125"/>
      <c r="C19" s="126"/>
      <c r="D19" s="71" t="s">
        <v>75</v>
      </c>
      <c r="E19" s="53">
        <v>746777</v>
      </c>
      <c r="F19" s="53">
        <v>746777</v>
      </c>
      <c r="G19" s="53">
        <v>746777</v>
      </c>
    </row>
    <row r="20" spans="1:7" s="52" customFormat="1" ht="16.2" customHeight="1" x14ac:dyDescent="0.3">
      <c r="A20" s="124">
        <v>32</v>
      </c>
      <c r="B20" s="125"/>
      <c r="C20" s="126"/>
      <c r="D20" s="71" t="s">
        <v>35</v>
      </c>
      <c r="E20" s="53">
        <v>1009849</v>
      </c>
      <c r="F20" s="53">
        <v>1003199</v>
      </c>
      <c r="G20" s="53">
        <v>1003199</v>
      </c>
    </row>
    <row r="21" spans="1:7" s="52" customFormat="1" ht="16.2" customHeight="1" x14ac:dyDescent="0.3">
      <c r="A21" s="124">
        <v>34</v>
      </c>
      <c r="B21" s="125"/>
      <c r="C21" s="126"/>
      <c r="D21" s="71" t="s">
        <v>62</v>
      </c>
      <c r="E21" s="53">
        <v>6636</v>
      </c>
      <c r="F21" s="53">
        <v>6636</v>
      </c>
      <c r="G21" s="53">
        <v>6636</v>
      </c>
    </row>
    <row r="22" spans="1:7" s="52" customFormat="1" ht="38.4" customHeight="1" x14ac:dyDescent="0.3">
      <c r="A22" s="124">
        <v>37</v>
      </c>
      <c r="B22" s="125"/>
      <c r="C22" s="126"/>
      <c r="D22" s="71" t="s">
        <v>76</v>
      </c>
      <c r="E22" s="53">
        <v>1991</v>
      </c>
      <c r="F22" s="53">
        <v>1991</v>
      </c>
      <c r="G22" s="53">
        <v>1991</v>
      </c>
    </row>
    <row r="23" spans="1:7" s="52" customFormat="1" ht="18.600000000000001" customHeight="1" x14ac:dyDescent="0.3">
      <c r="A23" s="106" t="s">
        <v>74</v>
      </c>
      <c r="B23" s="107"/>
      <c r="C23" s="108"/>
      <c r="D23" s="70" t="s">
        <v>39</v>
      </c>
      <c r="E23" s="53">
        <f>E24</f>
        <v>11992</v>
      </c>
      <c r="F23" s="53">
        <f t="shared" ref="F23:G23" si="8">F24</f>
        <v>11992</v>
      </c>
      <c r="G23" s="53">
        <f t="shared" si="8"/>
        <v>11992</v>
      </c>
    </row>
    <row r="24" spans="1:7" s="52" customFormat="1" ht="18.600000000000001" customHeight="1" x14ac:dyDescent="0.3">
      <c r="A24" s="109">
        <v>3</v>
      </c>
      <c r="B24" s="110"/>
      <c r="C24" s="111"/>
      <c r="D24" s="69" t="s">
        <v>22</v>
      </c>
      <c r="E24" s="53">
        <f>E25+E26</f>
        <v>11992</v>
      </c>
      <c r="F24" s="53">
        <f t="shared" ref="F24:G24" si="9">F25+F26</f>
        <v>11992</v>
      </c>
      <c r="G24" s="53">
        <f t="shared" si="9"/>
        <v>11992</v>
      </c>
    </row>
    <row r="25" spans="1:7" s="52" customFormat="1" ht="18.600000000000001" customHeight="1" x14ac:dyDescent="0.3">
      <c r="A25" s="106">
        <v>31</v>
      </c>
      <c r="B25" s="107"/>
      <c r="C25" s="108"/>
      <c r="D25" s="71" t="s">
        <v>75</v>
      </c>
      <c r="E25" s="53">
        <v>3982</v>
      </c>
      <c r="F25" s="53">
        <v>3982</v>
      </c>
      <c r="G25" s="53">
        <v>3982</v>
      </c>
    </row>
    <row r="26" spans="1:7" s="52" customFormat="1" ht="18.600000000000001" customHeight="1" x14ac:dyDescent="0.3">
      <c r="A26" s="106">
        <v>32</v>
      </c>
      <c r="B26" s="107"/>
      <c r="C26" s="108"/>
      <c r="D26" s="71" t="s">
        <v>35</v>
      </c>
      <c r="E26" s="53">
        <v>8010</v>
      </c>
      <c r="F26" s="53">
        <v>8010</v>
      </c>
      <c r="G26" s="53">
        <v>8010</v>
      </c>
    </row>
    <row r="27" spans="1:7" s="52" customFormat="1" ht="18.600000000000001" customHeight="1" x14ac:dyDescent="0.3">
      <c r="A27" s="106" t="s">
        <v>79</v>
      </c>
      <c r="B27" s="107"/>
      <c r="C27" s="108"/>
      <c r="D27" s="76"/>
      <c r="E27" s="53">
        <f>E28</f>
        <v>2124</v>
      </c>
      <c r="F27" s="53">
        <f t="shared" ref="F27:G28" si="10">F28</f>
        <v>0</v>
      </c>
      <c r="G27" s="53">
        <f t="shared" si="10"/>
        <v>0</v>
      </c>
    </row>
    <row r="28" spans="1:7" s="52" customFormat="1" ht="18.600000000000001" customHeight="1" x14ac:dyDescent="0.3">
      <c r="A28" s="109">
        <v>3</v>
      </c>
      <c r="B28" s="110"/>
      <c r="C28" s="111"/>
      <c r="D28" s="76" t="s">
        <v>22</v>
      </c>
      <c r="E28" s="53">
        <f>E29</f>
        <v>2124</v>
      </c>
      <c r="F28" s="53">
        <f t="shared" si="10"/>
        <v>0</v>
      </c>
      <c r="G28" s="53">
        <f t="shared" si="10"/>
        <v>0</v>
      </c>
    </row>
    <row r="29" spans="1:7" s="52" customFormat="1" ht="18.600000000000001" customHeight="1" x14ac:dyDescent="0.3">
      <c r="A29" s="106">
        <v>32</v>
      </c>
      <c r="B29" s="107"/>
      <c r="C29" s="108"/>
      <c r="D29" s="76" t="s">
        <v>35</v>
      </c>
      <c r="E29" s="53">
        <v>2124</v>
      </c>
      <c r="F29" s="53">
        <v>0</v>
      </c>
      <c r="G29" s="53">
        <v>0</v>
      </c>
    </row>
    <row r="34" spans="3:7" x14ac:dyDescent="0.3">
      <c r="C34" s="81" t="s">
        <v>88</v>
      </c>
      <c r="D34" s="81"/>
      <c r="F34" s="81" t="s">
        <v>87</v>
      </c>
      <c r="G34" s="81"/>
    </row>
    <row r="37" spans="3:7" x14ac:dyDescent="0.3">
      <c r="C37" s="81" t="s">
        <v>89</v>
      </c>
      <c r="D37" s="81"/>
      <c r="F37" s="81" t="s">
        <v>92</v>
      </c>
      <c r="G37" s="81"/>
    </row>
  </sheetData>
  <mergeCells count="28">
    <mergeCell ref="A16:C16"/>
    <mergeCell ref="A15:C15"/>
    <mergeCell ref="A17:C17"/>
    <mergeCell ref="A18:C18"/>
    <mergeCell ref="A19:C19"/>
    <mergeCell ref="A25:C25"/>
    <mergeCell ref="A26:C26"/>
    <mergeCell ref="A6:C6"/>
    <mergeCell ref="A7:C7"/>
    <mergeCell ref="A1:G1"/>
    <mergeCell ref="A3:G3"/>
    <mergeCell ref="A5:C5"/>
    <mergeCell ref="A8:C8"/>
    <mergeCell ref="A9:C9"/>
    <mergeCell ref="A11:C11"/>
    <mergeCell ref="A10:C10"/>
    <mergeCell ref="A23:C23"/>
    <mergeCell ref="A20:C20"/>
    <mergeCell ref="A21:C21"/>
    <mergeCell ref="A22:C22"/>
    <mergeCell ref="A24:C24"/>
    <mergeCell ref="C34:D34"/>
    <mergeCell ref="C37:D37"/>
    <mergeCell ref="F34:G34"/>
    <mergeCell ref="F37:G37"/>
    <mergeCell ref="A27:C27"/>
    <mergeCell ref="A28:C28"/>
    <mergeCell ref="A29:C29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SAŽETAK</vt:lpstr>
      <vt:lpstr> Račun prihoda i rashoda</vt:lpstr>
      <vt:lpstr>Rashodi prema funkcijskoj kl</vt:lpstr>
      <vt:lpstr>Račun financiranja</vt:lpstr>
      <vt:lpstr>POSEBNI DIO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korisnik523</cp:lastModifiedBy>
  <cp:lastPrinted>2022-10-03T18:17:36Z</cp:lastPrinted>
  <dcterms:created xsi:type="dcterms:W3CDTF">2022-08-12T12:51:27Z</dcterms:created>
  <dcterms:modified xsi:type="dcterms:W3CDTF">2022-10-04T07:50:37Z</dcterms:modified>
</cp:coreProperties>
</file>