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23256" windowHeight="12576" activeTab="4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calcPr calcId="145621"/>
</workbook>
</file>

<file path=xl/calcChain.xml><?xml version="1.0" encoding="utf-8"?>
<calcChain xmlns="http://schemas.openxmlformats.org/spreadsheetml/2006/main">
  <c r="G36" i="3" l="1"/>
  <c r="G37" i="3"/>
  <c r="G38" i="3"/>
  <c r="G39" i="3"/>
  <c r="G40" i="3"/>
  <c r="G42" i="3"/>
  <c r="G43" i="3"/>
  <c r="G44" i="3"/>
  <c r="G45" i="3"/>
  <c r="G46" i="3"/>
  <c r="G48" i="3"/>
  <c r="G50" i="3"/>
  <c r="G53" i="3"/>
  <c r="G54" i="3"/>
  <c r="G55" i="3"/>
  <c r="G56" i="3"/>
  <c r="G58" i="3"/>
  <c r="G59" i="3"/>
  <c r="G12" i="3"/>
  <c r="G14" i="3"/>
  <c r="G16" i="3"/>
  <c r="G18" i="3"/>
  <c r="G20" i="3"/>
  <c r="G21" i="3"/>
  <c r="G22" i="3"/>
  <c r="G23" i="3"/>
  <c r="G24" i="3"/>
  <c r="G25" i="3"/>
  <c r="G26" i="3"/>
  <c r="G27" i="3"/>
  <c r="G28" i="3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6" i="7"/>
  <c r="E9" i="7" l="1"/>
  <c r="E13" i="7"/>
  <c r="E12" i="7" s="1"/>
  <c r="E11" i="7" s="1"/>
  <c r="E8" i="7" l="1"/>
  <c r="E7" i="7" s="1"/>
  <c r="E6" i="7" s="1"/>
  <c r="E35" i="3"/>
  <c r="G35" i="3" s="1"/>
  <c r="E19" i="3"/>
  <c r="G19" i="3" s="1"/>
  <c r="E52" i="3"/>
  <c r="G52" i="3" s="1"/>
  <c r="E57" i="3" l="1"/>
  <c r="G57" i="3" s="1"/>
  <c r="F11" i="6" l="1"/>
  <c r="G9" i="6"/>
  <c r="G8" i="6" s="1"/>
  <c r="F9" i="6"/>
  <c r="F8" i="6" s="1"/>
  <c r="G12" i="6"/>
  <c r="G11" i="6" s="1"/>
  <c r="F12" i="6"/>
  <c r="E12" i="6"/>
  <c r="E9" i="6"/>
  <c r="E8" i="6" s="1"/>
  <c r="D12" i="5" l="1"/>
  <c r="D11" i="5" s="1"/>
  <c r="D10" i="5" s="1"/>
  <c r="C11" i="5"/>
  <c r="C10" i="5" s="1"/>
  <c r="G13" i="1"/>
  <c r="H10" i="1"/>
  <c r="G10" i="1"/>
  <c r="F10" i="1"/>
  <c r="G12" i="1" l="1"/>
  <c r="G11" i="1" s="1"/>
  <c r="G9" i="1"/>
  <c r="G8" i="1" s="1"/>
  <c r="E37" i="7"/>
  <c r="E36" i="7" s="1"/>
  <c r="E11" i="3"/>
  <c r="G11" i="3" s="1"/>
  <c r="B12" i="5"/>
  <c r="G14" i="1" l="1"/>
  <c r="E41" i="3"/>
  <c r="G41" i="3" s="1"/>
  <c r="E33" i="7" l="1"/>
  <c r="E32" i="7" s="1"/>
  <c r="E27" i="7"/>
  <c r="E26" i="7" s="1"/>
  <c r="E21" i="7"/>
  <c r="E18" i="7"/>
  <c r="E17" i="7" l="1"/>
  <c r="E25" i="7"/>
  <c r="E24" i="7"/>
  <c r="B11" i="5"/>
  <c r="B10" i="5" s="1"/>
  <c r="E16" i="7" l="1"/>
  <c r="E15" i="7"/>
  <c r="E51" i="3"/>
  <c r="E47" i="3"/>
  <c r="G47" i="3" s="1"/>
  <c r="F13" i="1" l="1"/>
  <c r="F11" i="1" s="1"/>
  <c r="G51" i="3"/>
  <c r="H13" i="1" s="1"/>
  <c r="E49" i="3"/>
  <c r="E17" i="3"/>
  <c r="G17" i="3" s="1"/>
  <c r="E15" i="3"/>
  <c r="G15" i="3" s="1"/>
  <c r="E13" i="3"/>
  <c r="G13" i="3" s="1"/>
  <c r="E34" i="3" l="1"/>
  <c r="G34" i="3" s="1"/>
  <c r="H12" i="1" s="1"/>
  <c r="H11" i="1" s="1"/>
  <c r="G49" i="3"/>
  <c r="E10" i="3"/>
  <c r="F9" i="1" l="1"/>
  <c r="F8" i="1" s="1"/>
  <c r="F14" i="1" s="1"/>
  <c r="G10" i="3"/>
  <c r="H9" i="1" s="1"/>
  <c r="H8" i="1" s="1"/>
  <c r="H14" i="1" s="1"/>
</calcChain>
</file>

<file path=xl/sharedStrings.xml><?xml version="1.0" encoding="utf-8"?>
<sst xmlns="http://schemas.openxmlformats.org/spreadsheetml/2006/main" count="184" uniqueCount="98">
  <si>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</si>
  <si>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</si>
  <si>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</si>
  <si>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</si>
  <si>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</si>
  <si>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</si>
  <si>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</si>
  <si>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</si>
  <si>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</si>
  <si>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</si>
  <si>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</si>
  <si>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</si>
  <si>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</si>
  <si>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</si>
  <si>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</si>
  <si>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</si>
  <si>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</si>
  <si>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</si>
  <si>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</si>
  <si>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</si>
  <si>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</si>
  <si>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</si>
  <si>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</si>
  <si>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</si>
  <si>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</si>
  <si>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</si>
  <si>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</si>
  <si>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</si>
  <si>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</si>
  <si>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</si>
  <si>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</si>
  <si>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</si>
  <si>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</si>
  <si>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</si>
  <si>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</si>
  <si>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</si>
  <si>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</si>
  <si>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Plan za 2023.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</si>
  <si>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</si>
  <si>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</si>
  <si>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</si>
  <si>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</si>
  <si>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</si>
  <si>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Prihodi od imovine</t>
  </si>
  <si>
    <t>Prihodi od upravnih i administrat.pristojbi,pristojbi po posebnim propisima i naknada</t>
  </si>
  <si>
    <t>Prihodi od prodaje proizvoda i roba te pruženih usluga,prihodi od donacijate povrati po protestiranim jamstvima</t>
  </si>
  <si>
    <t>Opći prihodi i primici-decentralizacija</t>
  </si>
  <si>
    <t>Prihodi za posebne namjene</t>
  </si>
  <si>
    <t>Doneseni višak iz prethodne godine</t>
  </si>
  <si>
    <t>Rashodi za dodatna ulaganja na nefinancijskoj imovini</t>
  </si>
  <si>
    <t>Financijski rashodi</t>
  </si>
  <si>
    <t>Naknade građanima i kućanstvimana temelju osiguranja i druge naknade</t>
  </si>
  <si>
    <t>10 Socijalna zaštita</t>
  </si>
  <si>
    <t>102 Starost</t>
  </si>
  <si>
    <t>Prihodi za posebne namjene-decentralizacija</t>
  </si>
  <si>
    <t>Višak/manjak iz prethodne godine koji će se rasporediti/pokriti</t>
  </si>
  <si>
    <t>Osnovni program zbrinjavanja starijih osoba -Domovi za starije i nemoćne</t>
  </si>
  <si>
    <t>Izvor financiranja  46</t>
  </si>
  <si>
    <t>Financiranje domova za starije i nemoćne izvan županijskog proračuna</t>
  </si>
  <si>
    <t>SUFINANCIRANJE USTANOVA SOCIJALNE SKRBI PREMA MINIMALNOM STANDARDU</t>
  </si>
  <si>
    <t>FINANCIRANJE DOMOVA ZA STARIJE I NEMOĆNE OSOBE IZVAN ŽUPANIJSKOG PRORAČUNA</t>
  </si>
  <si>
    <t>Izvor financiranja 49</t>
  </si>
  <si>
    <t>Izvor financiranja 32</t>
  </si>
  <si>
    <t>Rashodi zaposlene</t>
  </si>
  <si>
    <t>Naknade građanima i kućanstvima na temelju osiguranja i druge naknade</t>
  </si>
  <si>
    <t>Tekuće pomoći iz proračuna</t>
  </si>
  <si>
    <t>1020 Starost</t>
  </si>
  <si>
    <t>Izvor financiranja 54</t>
  </si>
  <si>
    <t xml:space="preserve">PROGRAM   1305 </t>
  </si>
  <si>
    <t>PROGRAM     8011</t>
  </si>
  <si>
    <t>Aktivnost  A 8011 01</t>
  </si>
  <si>
    <t>Aktivnost     A 1305 01</t>
  </si>
  <si>
    <t>EUR</t>
  </si>
  <si>
    <t>Predsjednik Upravnog vijeća</t>
  </si>
  <si>
    <t>Ravnatelj</t>
  </si>
  <si>
    <t>Vjekoslav Ćurić,prof.</t>
  </si>
  <si>
    <t xml:space="preserve">                                                  Ravnatelj</t>
  </si>
  <si>
    <t xml:space="preserve">                                       Vjekoslav Ćurić,prof.</t>
  </si>
  <si>
    <t>prof.dr.sc. Jurislav Babić</t>
  </si>
  <si>
    <t>prof.dr.sc.Jurislav Babić</t>
  </si>
  <si>
    <t>Opći prihodi i primici Županijski proračun</t>
  </si>
  <si>
    <t>Pomoći-Županijski proračun EU projekti</t>
  </si>
  <si>
    <t>PROGRAM 1304</t>
  </si>
  <si>
    <t>PODIZANJE KVALITETE I DOSTUPNOSTI SOCIJALNE SKRBI</t>
  </si>
  <si>
    <t>Aktivnost A 1304 41</t>
  </si>
  <si>
    <t>Pružanje deinstitucionalnih usluga na području Osječko baranjske županije</t>
  </si>
  <si>
    <t>Izvor financiranja 11</t>
  </si>
  <si>
    <t>Opći prihodi i primici         Županijski proračun</t>
  </si>
  <si>
    <t>Aktivnost T 1304 10</t>
  </si>
  <si>
    <t>Financiranje projekta              "Zaželi-pomoć u kući"</t>
  </si>
  <si>
    <t>Izvor financiranja 52</t>
  </si>
  <si>
    <t>Povećanje/smanjenje</t>
  </si>
  <si>
    <t>Novi plan 2023.</t>
  </si>
  <si>
    <t>PRIJEDLOG FINANCIJSKOG PLANA DOMA ZA STARIJE I NEMOĆNE OSOBE OSIJEK
ZA 2023.  - PRVE IZMJENE I DOPUNE</t>
  </si>
  <si>
    <t>PRIJEDLOG FINANCIJSKOG PLANA DOMA ZA STARIJE I NEMOĆNE OSOBE OSIJEK 
ZA 2023. -PRVE IZMJENE I DOPUNE</t>
  </si>
  <si>
    <t>PRIJEDLOG FINANCIJSKOG PLANA DOMA ZA STARIJE I NEMOĆNE OSOBE OSIJEK
ZA 2023. -PRVE IZMJENE I DOPUNE</t>
  </si>
  <si>
    <t>PRIJEDLOG FINANCIJSKOG PLANA DOMA ZA STARIJE I NEMOĆNE OSOBE OSIJEK
ZA 2023. - PRVE IZMJENE I DOPUNE</t>
  </si>
  <si>
    <t>UKUPAN DONOS VIŠKA / MANJKA IZ PRETHODNE(IH)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</si>
</sst>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 wrapText="1"/>
    </xf>
    <xf numFmtId="0" fontId="10" fillId="2" borderId="0" xfId="0" quotePrefix="1" applyFont="1" applyFill="1" applyAlignment="1">
      <alignment horizontal="left" vertical="center"/>
    </xf>
    <xf numFmtId="0" fontId="10" fillId="2" borderId="0" xfId="0" quotePrefix="1" applyFont="1" applyFill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right"/>
    </xf>
    <xf numFmtId="0" fontId="11" fillId="2" borderId="3" xfId="0" quotePrefix="1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3" fontId="16" fillId="2" borderId="3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3" fontId="18" fillId="2" borderId="3" xfId="0" applyNumberFormat="1" applyFont="1" applyFill="1" applyBorder="1" applyAlignment="1">
      <alignment horizontal="right"/>
    </xf>
    <xf numFmtId="3" fontId="19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 wrapText="1"/>
    </xf>
    <xf numFmtId="0" fontId="20" fillId="0" borderId="0" xfId="0" applyFont="1"/>
    <xf numFmtId="3" fontId="0" fillId="0" borderId="0" xfId="0" applyNumberFormat="1"/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/>
    </xf>
    <xf numFmtId="0" fontId="11" fillId="3" borderId="1" xfId="0" quotePrefix="1" applyFont="1" applyFill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K14" sqref="K14"/>
    </sheetView>
  </sheetViews>
  <sheetFormatPr defaultRowHeight="14.4" x14ac:dyDescent="0.3"/>
  <cols>
    <col min="5" max="8" width="25.33203125" customWidth="1"/>
  </cols>
  <sheetData>
    <row r="1" spans="1:8" ht="42" customHeight="1" x14ac:dyDescent="0.3">
      <c r="A1" s="72" t="s">
        <v>94</v>
      </c>
      <c r="B1" s="72"/>
      <c r="C1" s="72"/>
      <c r="D1" s="72"/>
      <c r="E1" s="72"/>
      <c r="F1" s="72"/>
      <c r="G1" s="72"/>
      <c r="H1" s="72"/>
    </row>
    <row r="2" spans="1:8" ht="18" customHeight="1" x14ac:dyDescent="0.3">
      <c r="A2" s="5"/>
      <c r="B2" s="5"/>
      <c r="C2" s="5"/>
      <c r="D2" s="5"/>
      <c r="E2" s="5"/>
      <c r="F2" s="5"/>
      <c r="G2" s="5"/>
      <c r="H2" s="5"/>
    </row>
    <row r="3" spans="1:8" ht="15.6" x14ac:dyDescent="0.3">
      <c r="A3" s="72" t="s">
        <v>28</v>
      </c>
      <c r="B3" s="72"/>
      <c r="C3" s="72"/>
      <c r="D3" s="72"/>
      <c r="E3" s="72"/>
      <c r="F3" s="72"/>
      <c r="G3" s="73"/>
      <c r="H3" s="73"/>
    </row>
    <row r="4" spans="1:8" ht="17.399999999999999" x14ac:dyDescent="0.3">
      <c r="A4" s="5"/>
      <c r="B4" s="5"/>
      <c r="C4" s="5"/>
      <c r="D4" s="5"/>
      <c r="E4" s="5"/>
      <c r="F4" s="5"/>
      <c r="G4" s="6"/>
      <c r="H4" s="6"/>
    </row>
    <row r="5" spans="1:8" ht="18" customHeight="1" x14ac:dyDescent="0.3">
      <c r="A5" s="72" t="s">
        <v>36</v>
      </c>
      <c r="B5" s="83"/>
      <c r="C5" s="83"/>
      <c r="D5" s="83"/>
      <c r="E5" s="83"/>
      <c r="F5" s="83"/>
      <c r="G5" s="83"/>
      <c r="H5" s="83"/>
    </row>
    <row r="6" spans="1:8" ht="17.399999999999999" x14ac:dyDescent="0.3">
      <c r="A6" s="1"/>
      <c r="B6" s="2"/>
      <c r="C6" s="2"/>
      <c r="D6" s="2"/>
      <c r="E6" s="7"/>
      <c r="F6" s="8"/>
      <c r="G6" s="8"/>
      <c r="H6" s="41" t="s">
        <v>72</v>
      </c>
    </row>
    <row r="7" spans="1:8" x14ac:dyDescent="0.3">
      <c r="A7" s="30"/>
      <c r="B7" s="31"/>
      <c r="C7" s="31"/>
      <c r="D7" s="32"/>
      <c r="E7" s="33"/>
      <c r="F7" s="4" t="s">
        <v>37</v>
      </c>
      <c r="G7" s="4" t="s">
        <v>91</v>
      </c>
      <c r="H7" s="4" t="s">
        <v>92</v>
      </c>
    </row>
    <row r="8" spans="1:8" x14ac:dyDescent="0.3">
      <c r="A8" s="74" t="s">
        <v>0</v>
      </c>
      <c r="B8" s="75"/>
      <c r="C8" s="75"/>
      <c r="D8" s="75"/>
      <c r="E8" s="76"/>
      <c r="F8" s="34">
        <f>F9+F10</f>
        <v>2649300</v>
      </c>
      <c r="G8" s="34">
        <f t="shared" ref="G8:H8" si="0">G9+G10</f>
        <v>103420</v>
      </c>
      <c r="H8" s="34">
        <f t="shared" si="0"/>
        <v>2752720</v>
      </c>
    </row>
    <row r="9" spans="1:8" x14ac:dyDescent="0.3">
      <c r="A9" s="77" t="s">
        <v>1</v>
      </c>
      <c r="B9" s="78"/>
      <c r="C9" s="78"/>
      <c r="D9" s="78"/>
      <c r="E9" s="79"/>
      <c r="F9" s="35">
        <f>' Račun prihoda i rashoda'!$E$10</f>
        <v>2649300</v>
      </c>
      <c r="G9" s="35">
        <f>' Račun prihoda i rashoda'!$F$10</f>
        <v>103420</v>
      </c>
      <c r="H9" s="35">
        <f>' Račun prihoda i rashoda'!$G$10</f>
        <v>2752720</v>
      </c>
    </row>
    <row r="10" spans="1:8" x14ac:dyDescent="0.3">
      <c r="A10" s="80" t="s">
        <v>2</v>
      </c>
      <c r="B10" s="79"/>
      <c r="C10" s="79"/>
      <c r="D10" s="79"/>
      <c r="E10" s="79"/>
      <c r="F10" s="35">
        <f>' Račun prihoda i rashoda'!$E$23</f>
        <v>0</v>
      </c>
      <c r="G10" s="35">
        <f>' Račun prihoda i rashoda'!$F$23</f>
        <v>0</v>
      </c>
      <c r="H10" s="35">
        <f>' Račun prihoda i rashoda'!$G$23</f>
        <v>0</v>
      </c>
    </row>
    <row r="11" spans="1:8" x14ac:dyDescent="0.3">
      <c r="A11" s="42" t="s">
        <v>3</v>
      </c>
      <c r="B11" s="43"/>
      <c r="C11" s="43"/>
      <c r="D11" s="43"/>
      <c r="E11" s="43"/>
      <c r="F11" s="34">
        <f>F12+F13</f>
        <v>2655950</v>
      </c>
      <c r="G11" s="34">
        <f t="shared" ref="G11:H11" si="1">G12+G13</f>
        <v>103420</v>
      </c>
      <c r="H11" s="34">
        <f t="shared" si="1"/>
        <v>2759370</v>
      </c>
    </row>
    <row r="12" spans="1:8" x14ac:dyDescent="0.3">
      <c r="A12" s="82" t="s">
        <v>4</v>
      </c>
      <c r="B12" s="78"/>
      <c r="C12" s="78"/>
      <c r="D12" s="78"/>
      <c r="E12" s="78"/>
      <c r="F12" s="35">
        <v>2552426</v>
      </c>
      <c r="G12" s="35">
        <f>' Račun prihoda i rashoda'!$F$34</f>
        <v>76880</v>
      </c>
      <c r="H12" s="36">
        <f>' Račun prihoda i rashoda'!$G$34</f>
        <v>2629306</v>
      </c>
    </row>
    <row r="13" spans="1:8" x14ac:dyDescent="0.3">
      <c r="A13" s="80" t="s">
        <v>5</v>
      </c>
      <c r="B13" s="79"/>
      <c r="C13" s="79"/>
      <c r="D13" s="79"/>
      <c r="E13" s="79"/>
      <c r="F13" s="35">
        <f>' Račun prihoda i rashoda'!$E$51</f>
        <v>103524</v>
      </c>
      <c r="G13" s="35">
        <f>' Račun prihoda i rashoda'!$F$51</f>
        <v>26540</v>
      </c>
      <c r="H13" s="36">
        <f>' Račun prihoda i rashoda'!$G$51</f>
        <v>130064</v>
      </c>
    </row>
    <row r="14" spans="1:8" x14ac:dyDescent="0.3">
      <c r="A14" s="81" t="s">
        <v>6</v>
      </c>
      <c r="B14" s="75"/>
      <c r="C14" s="75"/>
      <c r="D14" s="75"/>
      <c r="E14" s="75"/>
      <c r="F14" s="37">
        <f>F8-F11</f>
        <v>-6650</v>
      </c>
      <c r="G14" s="37">
        <f t="shared" ref="G14:H14" si="2">G8-G11</f>
        <v>0</v>
      </c>
      <c r="H14" s="37">
        <f t="shared" si="2"/>
        <v>-6650</v>
      </c>
    </row>
    <row r="15" spans="1:8" ht="17.399999999999999" x14ac:dyDescent="0.3">
      <c r="A15" s="5"/>
      <c r="B15" s="9"/>
      <c r="C15" s="9"/>
      <c r="D15" s="9"/>
      <c r="E15" s="9"/>
      <c r="F15" s="3"/>
      <c r="G15" s="3"/>
      <c r="H15" s="3"/>
    </row>
    <row r="16" spans="1:8" ht="18" customHeight="1" x14ac:dyDescent="0.3">
      <c r="A16" s="72"/>
      <c r="B16" s="83"/>
      <c r="C16" s="83"/>
      <c r="D16" s="83"/>
      <c r="E16" s="83"/>
      <c r="F16" s="83"/>
      <c r="G16" s="83"/>
      <c r="H16" s="83"/>
    </row>
    <row r="17" spans="1:8" ht="17.399999999999999" x14ac:dyDescent="0.3">
      <c r="A17" s="24"/>
      <c r="B17" s="9"/>
      <c r="C17" s="9"/>
      <c r="D17" s="9"/>
      <c r="E17" s="9"/>
      <c r="F17" s="3"/>
      <c r="G17" s="3"/>
      <c r="H17" s="3"/>
    </row>
    <row r="18" spans="1:8" ht="17.399999999999999" x14ac:dyDescent="0.3">
      <c r="A18" s="24"/>
      <c r="B18" s="9"/>
      <c r="C18" s="9"/>
      <c r="D18" s="9"/>
      <c r="E18" s="9"/>
      <c r="F18" s="3"/>
      <c r="G18" s="3"/>
      <c r="H18" s="3"/>
    </row>
    <row r="19" spans="1:8" x14ac:dyDescent="0.3">
      <c r="A19" s="30"/>
      <c r="B19" s="31"/>
      <c r="C19" s="31"/>
      <c r="D19" s="32"/>
      <c r="E19" s="33"/>
      <c r="F19" s="4" t="s">
        <v>37</v>
      </c>
      <c r="G19" s="4" t="s">
        <v>91</v>
      </c>
      <c r="H19" s="4" t="s">
        <v>92</v>
      </c>
    </row>
    <row r="20" spans="1:8" x14ac:dyDescent="0.3">
      <c r="A20" s="65" t="s">
        <v>97</v>
      </c>
      <c r="B20" s="66"/>
      <c r="C20" s="66"/>
      <c r="D20" s="66"/>
      <c r="E20" s="67"/>
      <c r="F20" s="38">
        <v>6650</v>
      </c>
      <c r="G20" s="38"/>
      <c r="H20" s="39">
        <v>6650</v>
      </c>
    </row>
    <row r="21" spans="1:8" ht="30" customHeight="1" x14ac:dyDescent="0.3">
      <c r="A21" s="68" t="s">
        <v>7</v>
      </c>
      <c r="B21" s="69"/>
      <c r="C21" s="69"/>
      <c r="D21" s="69"/>
      <c r="E21" s="70"/>
      <c r="F21" s="40">
        <v>6650</v>
      </c>
      <c r="G21" s="40">
        <v>0</v>
      </c>
      <c r="H21" s="37">
        <v>6650</v>
      </c>
    </row>
    <row r="24" spans="1:8" ht="11.25" customHeight="1" x14ac:dyDescent="0.3">
      <c r="A24" s="19"/>
      <c r="B24" s="20"/>
      <c r="C24" s="20"/>
      <c r="D24" s="20"/>
      <c r="E24" s="20"/>
      <c r="F24" s="21"/>
      <c r="G24" s="21"/>
      <c r="H24" s="21"/>
    </row>
    <row r="25" spans="1:8" ht="8.25" customHeight="1" x14ac:dyDescent="0.3"/>
    <row r="26" spans="1:8" ht="8.25" customHeight="1" x14ac:dyDescent="0.3"/>
    <row r="31" spans="1:8" x14ac:dyDescent="0.3">
      <c r="B31" s="71" t="s">
        <v>74</v>
      </c>
      <c r="C31" s="71"/>
      <c r="D31" s="71"/>
      <c r="E31" s="71"/>
      <c r="G31" s="71" t="s">
        <v>73</v>
      </c>
      <c r="H31" s="71"/>
    </row>
    <row r="33" spans="2:8" x14ac:dyDescent="0.3">
      <c r="B33" s="71" t="s">
        <v>75</v>
      </c>
      <c r="C33" s="71"/>
      <c r="D33" s="71"/>
      <c r="E33" s="71"/>
      <c r="G33" s="71" t="s">
        <v>79</v>
      </c>
      <c r="H33" s="71"/>
    </row>
  </sheetData>
  <mergeCells count="16">
    <mergeCell ref="A13:E13"/>
    <mergeCell ref="A14:E14"/>
    <mergeCell ref="A12:E12"/>
    <mergeCell ref="A5:H5"/>
    <mergeCell ref="A16:H16"/>
    <mergeCell ref="A1:H1"/>
    <mergeCell ref="A3:H3"/>
    <mergeCell ref="A8:E8"/>
    <mergeCell ref="A9:E9"/>
    <mergeCell ref="A10:E10"/>
    <mergeCell ref="A20:E20"/>
    <mergeCell ref="A21:E21"/>
    <mergeCell ref="B31:E31"/>
    <mergeCell ref="G31:H31"/>
    <mergeCell ref="B33:E33"/>
    <mergeCell ref="G33:H3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F53" sqref="F53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7" width="25.33203125" customWidth="1"/>
    <col min="9" max="9" width="9.109375" bestFit="1" customWidth="1"/>
  </cols>
  <sheetData>
    <row r="1" spans="1:9" ht="42" customHeight="1" x14ac:dyDescent="0.3">
      <c r="A1" s="72" t="s">
        <v>93</v>
      </c>
      <c r="B1" s="72"/>
      <c r="C1" s="72"/>
      <c r="D1" s="72"/>
      <c r="E1" s="72"/>
      <c r="F1" s="72"/>
      <c r="G1" s="72"/>
    </row>
    <row r="2" spans="1:9" ht="18" customHeight="1" x14ac:dyDescent="0.3">
      <c r="A2" s="5"/>
      <c r="B2" s="5"/>
      <c r="C2" s="5"/>
      <c r="D2" s="5"/>
      <c r="E2" s="5"/>
      <c r="F2" s="5"/>
      <c r="G2" s="5"/>
    </row>
    <row r="3" spans="1:9" ht="15.6" x14ac:dyDescent="0.3">
      <c r="A3" s="72" t="s">
        <v>28</v>
      </c>
      <c r="B3" s="72"/>
      <c r="C3" s="72"/>
      <c r="D3" s="72"/>
      <c r="E3" s="72"/>
      <c r="F3" s="73"/>
      <c r="G3" s="73"/>
    </row>
    <row r="4" spans="1:9" ht="17.399999999999999" x14ac:dyDescent="0.3">
      <c r="A4" s="5"/>
      <c r="B4" s="5"/>
      <c r="C4" s="5"/>
      <c r="D4" s="5"/>
      <c r="E4" s="5"/>
      <c r="F4" s="6"/>
      <c r="G4" s="6"/>
    </row>
    <row r="5" spans="1:9" ht="18" customHeight="1" x14ac:dyDescent="0.3">
      <c r="A5" s="72" t="s">
        <v>9</v>
      </c>
      <c r="B5" s="83"/>
      <c r="C5" s="83"/>
      <c r="D5" s="83"/>
      <c r="E5" s="83"/>
      <c r="F5" s="83"/>
      <c r="G5" s="83"/>
    </row>
    <row r="6" spans="1:9" ht="17.399999999999999" x14ac:dyDescent="0.3">
      <c r="A6" s="5"/>
      <c r="B6" s="5"/>
      <c r="C6" s="5"/>
      <c r="D6" s="5"/>
      <c r="E6" s="5"/>
      <c r="F6" s="6"/>
      <c r="G6" s="6"/>
    </row>
    <row r="7" spans="1:9" ht="15.6" x14ac:dyDescent="0.3">
      <c r="A7" s="72" t="s">
        <v>1</v>
      </c>
      <c r="B7" s="84"/>
      <c r="C7" s="84"/>
      <c r="D7" s="84"/>
      <c r="E7" s="84"/>
      <c r="F7" s="84"/>
      <c r="G7" s="84"/>
    </row>
    <row r="8" spans="1:9" ht="17.399999999999999" x14ac:dyDescent="0.3">
      <c r="A8" s="5"/>
      <c r="B8" s="5"/>
      <c r="C8" s="5"/>
      <c r="D8" s="5"/>
      <c r="E8" s="5"/>
      <c r="F8" s="6"/>
      <c r="G8" s="6"/>
    </row>
    <row r="9" spans="1:9" x14ac:dyDescent="0.3">
      <c r="A9" s="23" t="s">
        <v>10</v>
      </c>
      <c r="B9" s="22" t="s">
        <v>11</v>
      </c>
      <c r="C9" s="22" t="s">
        <v>12</v>
      </c>
      <c r="D9" s="22" t="s">
        <v>8</v>
      </c>
      <c r="E9" s="23" t="s">
        <v>37</v>
      </c>
      <c r="F9" s="23" t="s">
        <v>91</v>
      </c>
      <c r="G9" s="23" t="s">
        <v>92</v>
      </c>
    </row>
    <row r="10" spans="1:9" ht="15.75" customHeight="1" x14ac:dyDescent="0.3">
      <c r="A10" s="12">
        <v>6</v>
      </c>
      <c r="B10" s="12"/>
      <c r="C10" s="12"/>
      <c r="D10" s="12" t="s">
        <v>13</v>
      </c>
      <c r="E10" s="60">
        <f>E11++E13+E15+E17+E19</f>
        <v>2649300</v>
      </c>
      <c r="F10" s="60">
        <v>103420</v>
      </c>
      <c r="G10" s="60">
        <f>E10+F10</f>
        <v>2752720</v>
      </c>
      <c r="I10" s="64"/>
    </row>
    <row r="11" spans="1:9" ht="39.6" x14ac:dyDescent="0.3">
      <c r="A11" s="12"/>
      <c r="B11" s="16">
        <v>63</v>
      </c>
      <c r="C11" s="16"/>
      <c r="D11" s="18" t="s">
        <v>39</v>
      </c>
      <c r="E11" s="54">
        <f>E12</f>
        <v>2124</v>
      </c>
      <c r="F11" s="54">
        <v>0</v>
      </c>
      <c r="G11" s="60">
        <f t="shared" ref="G11:G28" si="0">E11+F11</f>
        <v>2124</v>
      </c>
      <c r="I11" s="64"/>
    </row>
    <row r="12" spans="1:9" x14ac:dyDescent="0.3">
      <c r="A12" s="13"/>
      <c r="B12" s="13"/>
      <c r="C12" s="14">
        <v>54</v>
      </c>
      <c r="D12" s="14" t="s">
        <v>65</v>
      </c>
      <c r="E12" s="10">
        <v>2124</v>
      </c>
      <c r="F12" s="10"/>
      <c r="G12" s="60">
        <f t="shared" si="0"/>
        <v>2124</v>
      </c>
      <c r="I12" s="64"/>
    </row>
    <row r="13" spans="1:9" ht="20.399999999999999" customHeight="1" x14ac:dyDescent="0.3">
      <c r="A13" s="13"/>
      <c r="B13" s="13">
        <v>64</v>
      </c>
      <c r="C13" s="14"/>
      <c r="D13" s="14" t="s">
        <v>43</v>
      </c>
      <c r="E13" s="55">
        <f>E14</f>
        <v>27</v>
      </c>
      <c r="F13" s="55">
        <v>0</v>
      </c>
      <c r="G13" s="60">
        <f t="shared" si="0"/>
        <v>27</v>
      </c>
      <c r="I13" s="64"/>
    </row>
    <row r="14" spans="1:9" x14ac:dyDescent="0.3">
      <c r="A14" s="13"/>
      <c r="B14" s="13"/>
      <c r="C14" s="14">
        <v>49</v>
      </c>
      <c r="D14" s="14" t="s">
        <v>47</v>
      </c>
      <c r="E14" s="10">
        <v>27</v>
      </c>
      <c r="F14" s="10">
        <v>0</v>
      </c>
      <c r="G14" s="60">
        <f t="shared" si="0"/>
        <v>27</v>
      </c>
      <c r="I14" s="64"/>
    </row>
    <row r="15" spans="1:9" ht="52.8" x14ac:dyDescent="0.3">
      <c r="A15" s="13"/>
      <c r="B15" s="13">
        <v>65</v>
      </c>
      <c r="C15" s="14"/>
      <c r="D15" s="17" t="s">
        <v>44</v>
      </c>
      <c r="E15" s="55">
        <f>E16</f>
        <v>1758576</v>
      </c>
      <c r="F15" s="55">
        <v>0</v>
      </c>
      <c r="G15" s="60">
        <f t="shared" si="0"/>
        <v>1758576</v>
      </c>
      <c r="I15" s="64"/>
    </row>
    <row r="16" spans="1:9" x14ac:dyDescent="0.3">
      <c r="A16" s="13"/>
      <c r="B16" s="13"/>
      <c r="C16" s="14">
        <v>49</v>
      </c>
      <c r="D16" s="14" t="s">
        <v>47</v>
      </c>
      <c r="E16" s="10">
        <v>1758576</v>
      </c>
      <c r="F16" s="10">
        <v>0</v>
      </c>
      <c r="G16" s="60">
        <f t="shared" si="0"/>
        <v>1758576</v>
      </c>
      <c r="I16" s="64"/>
    </row>
    <row r="17" spans="1:9" ht="66" x14ac:dyDescent="0.3">
      <c r="A17" s="13"/>
      <c r="B17" s="13">
        <v>66</v>
      </c>
      <c r="C17" s="14"/>
      <c r="D17" s="17" t="s">
        <v>45</v>
      </c>
      <c r="E17" s="55">
        <f>E18</f>
        <v>11992</v>
      </c>
      <c r="F17" s="55">
        <v>0</v>
      </c>
      <c r="G17" s="60">
        <f t="shared" si="0"/>
        <v>11992</v>
      </c>
      <c r="I17" s="64"/>
    </row>
    <row r="18" spans="1:9" ht="21" customHeight="1" x14ac:dyDescent="0.3">
      <c r="A18" s="13"/>
      <c r="B18" s="13"/>
      <c r="C18" s="14">
        <v>32</v>
      </c>
      <c r="D18" s="14" t="s">
        <v>35</v>
      </c>
      <c r="E18" s="10">
        <v>11992</v>
      </c>
      <c r="F18" s="10">
        <v>0</v>
      </c>
      <c r="G18" s="60">
        <f t="shared" si="0"/>
        <v>11992</v>
      </c>
      <c r="I18" s="64"/>
    </row>
    <row r="19" spans="1:9" ht="39.6" x14ac:dyDescent="0.3">
      <c r="A19" s="13"/>
      <c r="B19" s="13">
        <v>67</v>
      </c>
      <c r="C19" s="14"/>
      <c r="D19" s="18" t="s">
        <v>40</v>
      </c>
      <c r="E19" s="55">
        <f>E20+E21+E22</f>
        <v>876581</v>
      </c>
      <c r="F19" s="55">
        <v>103420</v>
      </c>
      <c r="G19" s="60">
        <f t="shared" si="0"/>
        <v>980001</v>
      </c>
      <c r="I19" s="64"/>
    </row>
    <row r="20" spans="1:9" ht="26.4" x14ac:dyDescent="0.3">
      <c r="A20" s="13"/>
      <c r="B20" s="13"/>
      <c r="C20" s="14">
        <v>11</v>
      </c>
      <c r="D20" s="18" t="s">
        <v>80</v>
      </c>
      <c r="E20" s="55">
        <v>0</v>
      </c>
      <c r="F20" s="55">
        <v>26540</v>
      </c>
      <c r="G20" s="60">
        <f t="shared" si="0"/>
        <v>26540</v>
      </c>
      <c r="I20" s="64"/>
    </row>
    <row r="21" spans="1:9" ht="26.4" x14ac:dyDescent="0.3">
      <c r="A21" s="13"/>
      <c r="B21" s="13"/>
      <c r="C21" s="14">
        <v>46</v>
      </c>
      <c r="D21" s="17" t="s">
        <v>54</v>
      </c>
      <c r="E21" s="10">
        <v>876581</v>
      </c>
      <c r="F21" s="10">
        <v>0</v>
      </c>
      <c r="G21" s="60">
        <f t="shared" si="0"/>
        <v>876581</v>
      </c>
      <c r="I21" s="64"/>
    </row>
    <row r="22" spans="1:9" ht="26.4" x14ac:dyDescent="0.3">
      <c r="A22" s="13"/>
      <c r="B22" s="13"/>
      <c r="C22" s="14">
        <v>52</v>
      </c>
      <c r="D22" s="17" t="s">
        <v>81</v>
      </c>
      <c r="E22" s="10">
        <v>0</v>
      </c>
      <c r="F22" s="10">
        <v>76880</v>
      </c>
      <c r="G22" s="60">
        <f t="shared" si="0"/>
        <v>76880</v>
      </c>
      <c r="I22" s="64"/>
    </row>
    <row r="23" spans="1:9" ht="26.4" x14ac:dyDescent="0.3">
      <c r="A23" s="15">
        <v>7</v>
      </c>
      <c r="B23" s="15"/>
      <c r="C23" s="15"/>
      <c r="D23" s="25" t="s">
        <v>15</v>
      </c>
      <c r="E23" s="10">
        <v>0</v>
      </c>
      <c r="F23" s="10">
        <v>0</v>
      </c>
      <c r="G23" s="60">
        <f t="shared" si="0"/>
        <v>0</v>
      </c>
      <c r="I23" s="64"/>
    </row>
    <row r="24" spans="1:9" ht="39.6" x14ac:dyDescent="0.3">
      <c r="A24" s="16"/>
      <c r="B24" s="16">
        <v>72</v>
      </c>
      <c r="C24" s="16"/>
      <c r="D24" s="26" t="s">
        <v>38</v>
      </c>
      <c r="E24" s="10">
        <v>0</v>
      </c>
      <c r="F24" s="10">
        <v>0</v>
      </c>
      <c r="G24" s="60">
        <f t="shared" si="0"/>
        <v>0</v>
      </c>
      <c r="I24" s="64"/>
    </row>
    <row r="25" spans="1:9" ht="26.4" x14ac:dyDescent="0.3">
      <c r="A25" s="16"/>
      <c r="B25" s="16"/>
      <c r="C25" s="14">
        <v>72</v>
      </c>
      <c r="D25" s="17" t="s">
        <v>15</v>
      </c>
      <c r="E25" s="10">
        <v>0</v>
      </c>
      <c r="F25" s="10">
        <v>0</v>
      </c>
      <c r="G25" s="60">
        <f t="shared" si="0"/>
        <v>0</v>
      </c>
      <c r="I25" s="64"/>
    </row>
    <row r="26" spans="1:9" ht="39.6" x14ac:dyDescent="0.3">
      <c r="A26" s="12">
        <v>9</v>
      </c>
      <c r="B26" s="16"/>
      <c r="C26" s="14"/>
      <c r="D26" s="52" t="s">
        <v>55</v>
      </c>
      <c r="E26" s="10"/>
      <c r="F26" s="10">
        <v>0</v>
      </c>
      <c r="G26" s="60">
        <f t="shared" si="0"/>
        <v>0</v>
      </c>
      <c r="H26" s="51"/>
      <c r="I26" s="64"/>
    </row>
    <row r="27" spans="1:9" ht="17.399999999999999" customHeight="1" x14ac:dyDescent="0.3">
      <c r="A27" s="16"/>
      <c r="B27" s="16"/>
      <c r="C27" s="14">
        <v>32</v>
      </c>
      <c r="D27" s="53" t="s">
        <v>35</v>
      </c>
      <c r="E27" s="10">
        <v>0</v>
      </c>
      <c r="F27" s="10">
        <v>0</v>
      </c>
      <c r="G27" s="60">
        <f t="shared" si="0"/>
        <v>0</v>
      </c>
      <c r="H27" s="51"/>
      <c r="I27" s="64"/>
    </row>
    <row r="28" spans="1:9" ht="21" customHeight="1" x14ac:dyDescent="0.3">
      <c r="A28" s="16"/>
      <c r="B28" s="16"/>
      <c r="C28" s="14">
        <v>49</v>
      </c>
      <c r="D28" s="53" t="s">
        <v>47</v>
      </c>
      <c r="E28" s="10">
        <v>0</v>
      </c>
      <c r="F28" s="10">
        <v>0</v>
      </c>
      <c r="G28" s="60">
        <f t="shared" si="0"/>
        <v>0</v>
      </c>
      <c r="H28" s="51"/>
      <c r="I28" s="64"/>
    </row>
    <row r="29" spans="1:9" x14ac:dyDescent="0.3">
      <c r="A29" s="46"/>
      <c r="B29" s="46"/>
      <c r="C29" s="49"/>
      <c r="D29" s="50"/>
      <c r="E29" s="47"/>
      <c r="F29" s="47"/>
      <c r="G29" s="48"/>
      <c r="I29" s="64"/>
    </row>
    <row r="30" spans="1:9" x14ac:dyDescent="0.3">
      <c r="I30" s="64"/>
    </row>
    <row r="31" spans="1:9" ht="15.6" x14ac:dyDescent="0.3">
      <c r="A31" s="72" t="s">
        <v>16</v>
      </c>
      <c r="B31" s="84"/>
      <c r="C31" s="84"/>
      <c r="D31" s="84"/>
      <c r="E31" s="84"/>
      <c r="F31" s="84"/>
      <c r="G31" s="84"/>
      <c r="I31" s="64"/>
    </row>
    <row r="32" spans="1:9" ht="17.399999999999999" x14ac:dyDescent="0.3">
      <c r="A32" s="5"/>
      <c r="B32" s="5"/>
      <c r="C32" s="5"/>
      <c r="D32" s="5"/>
      <c r="E32" s="5"/>
      <c r="F32" s="6"/>
      <c r="G32" s="6"/>
      <c r="I32" s="64"/>
    </row>
    <row r="33" spans="1:9" x14ac:dyDescent="0.3">
      <c r="A33" s="23" t="s">
        <v>10</v>
      </c>
      <c r="B33" s="22" t="s">
        <v>11</v>
      </c>
      <c r="C33" s="22" t="s">
        <v>12</v>
      </c>
      <c r="D33" s="22" t="s">
        <v>17</v>
      </c>
      <c r="E33" s="23" t="s">
        <v>37</v>
      </c>
      <c r="F33" s="23" t="s">
        <v>91</v>
      </c>
      <c r="G33" s="23" t="s">
        <v>92</v>
      </c>
      <c r="I33" s="64"/>
    </row>
    <row r="34" spans="1:9" ht="15.75" customHeight="1" x14ac:dyDescent="0.3">
      <c r="A34" s="12">
        <v>3</v>
      </c>
      <c r="B34" s="12"/>
      <c r="C34" s="12"/>
      <c r="D34" s="12" t="s">
        <v>18</v>
      </c>
      <c r="E34" s="60">
        <f>E35+E41+E47+E49</f>
        <v>2552426</v>
      </c>
      <c r="F34" s="60">
        <v>76880</v>
      </c>
      <c r="G34" s="60">
        <f>E34+F34</f>
        <v>2629306</v>
      </c>
      <c r="I34" s="64"/>
    </row>
    <row r="35" spans="1:9" ht="15.75" customHeight="1" x14ac:dyDescent="0.3">
      <c r="A35" s="12"/>
      <c r="B35" s="16">
        <v>31</v>
      </c>
      <c r="C35" s="16"/>
      <c r="D35" s="16" t="s">
        <v>19</v>
      </c>
      <c r="E35" s="55">
        <f>E36+E37+E38+E39+E40</f>
        <v>1426106</v>
      </c>
      <c r="F35" s="55">
        <v>76880</v>
      </c>
      <c r="G35" s="60">
        <f t="shared" ref="G35:G59" si="1">E35+F35</f>
        <v>1502986</v>
      </c>
      <c r="I35" s="64"/>
    </row>
    <row r="36" spans="1:9" x14ac:dyDescent="0.3">
      <c r="A36" s="13"/>
      <c r="B36" s="13"/>
      <c r="C36" s="14">
        <v>32</v>
      </c>
      <c r="D36" s="14" t="s">
        <v>35</v>
      </c>
      <c r="E36" s="10">
        <v>3982</v>
      </c>
      <c r="F36" s="10">
        <v>0</v>
      </c>
      <c r="G36" s="60">
        <f t="shared" si="1"/>
        <v>3982</v>
      </c>
      <c r="I36" s="64"/>
    </row>
    <row r="37" spans="1:9" ht="26.4" x14ac:dyDescent="0.3">
      <c r="A37" s="13"/>
      <c r="B37" s="13"/>
      <c r="C37" s="14">
        <v>46</v>
      </c>
      <c r="D37" s="17" t="s">
        <v>46</v>
      </c>
      <c r="E37" s="10">
        <v>675347</v>
      </c>
      <c r="F37" s="10">
        <v>0</v>
      </c>
      <c r="G37" s="60">
        <f t="shared" si="1"/>
        <v>675347</v>
      </c>
      <c r="I37" s="64"/>
    </row>
    <row r="38" spans="1:9" ht="26.4" x14ac:dyDescent="0.3">
      <c r="A38" s="13"/>
      <c r="B38" s="13"/>
      <c r="C38" s="14">
        <v>47</v>
      </c>
      <c r="D38" s="17" t="s">
        <v>48</v>
      </c>
      <c r="E38" s="10"/>
      <c r="F38" s="10">
        <v>0</v>
      </c>
      <c r="G38" s="60">
        <f t="shared" si="1"/>
        <v>0</v>
      </c>
      <c r="I38" s="64"/>
    </row>
    <row r="39" spans="1:9" x14ac:dyDescent="0.3">
      <c r="A39" s="13"/>
      <c r="B39" s="13"/>
      <c r="C39" s="14">
        <v>49</v>
      </c>
      <c r="D39" s="14" t="s">
        <v>47</v>
      </c>
      <c r="E39" s="10">
        <v>746777</v>
      </c>
      <c r="F39" s="10">
        <v>0</v>
      </c>
      <c r="G39" s="60">
        <f t="shared" si="1"/>
        <v>746777</v>
      </c>
      <c r="I39" s="64"/>
    </row>
    <row r="40" spans="1:9" ht="26.4" x14ac:dyDescent="0.3">
      <c r="A40" s="13"/>
      <c r="B40" s="13"/>
      <c r="C40" s="14">
        <v>52</v>
      </c>
      <c r="D40" s="17" t="s">
        <v>81</v>
      </c>
      <c r="E40" s="10">
        <v>0</v>
      </c>
      <c r="F40" s="10">
        <v>76880</v>
      </c>
      <c r="G40" s="60">
        <f t="shared" si="1"/>
        <v>76880</v>
      </c>
      <c r="I40" s="64"/>
    </row>
    <row r="41" spans="1:9" x14ac:dyDescent="0.3">
      <c r="A41" s="13"/>
      <c r="B41" s="13">
        <v>32</v>
      </c>
      <c r="C41" s="14"/>
      <c r="D41" s="13" t="s">
        <v>31</v>
      </c>
      <c r="E41" s="55">
        <f>E42+E43+E44+E45+E46</f>
        <v>1117693</v>
      </c>
      <c r="F41" s="55">
        <v>0</v>
      </c>
      <c r="G41" s="60">
        <f t="shared" si="1"/>
        <v>1117693</v>
      </c>
      <c r="I41" s="64"/>
    </row>
    <row r="42" spans="1:9" x14ac:dyDescent="0.3">
      <c r="A42" s="13"/>
      <c r="B42" s="13"/>
      <c r="C42" s="14">
        <v>32</v>
      </c>
      <c r="D42" s="14" t="s">
        <v>35</v>
      </c>
      <c r="E42" s="10">
        <v>8010</v>
      </c>
      <c r="F42" s="10">
        <v>0</v>
      </c>
      <c r="G42" s="60">
        <f t="shared" si="1"/>
        <v>8010</v>
      </c>
      <c r="I42" s="64"/>
    </row>
    <row r="43" spans="1:9" ht="26.4" x14ac:dyDescent="0.3">
      <c r="A43" s="13"/>
      <c r="B43" s="13"/>
      <c r="C43" s="14">
        <v>46</v>
      </c>
      <c r="D43" s="17" t="s">
        <v>46</v>
      </c>
      <c r="E43" s="10">
        <v>97710</v>
      </c>
      <c r="F43" s="10">
        <v>0</v>
      </c>
      <c r="G43" s="60">
        <f t="shared" si="1"/>
        <v>97710</v>
      </c>
      <c r="I43" s="64"/>
    </row>
    <row r="44" spans="1:9" ht="26.4" x14ac:dyDescent="0.3">
      <c r="A44" s="13"/>
      <c r="B44" s="13"/>
      <c r="C44" s="14">
        <v>47</v>
      </c>
      <c r="D44" s="17" t="s">
        <v>48</v>
      </c>
      <c r="E44" s="10">
        <v>0</v>
      </c>
      <c r="F44" s="10">
        <v>0</v>
      </c>
      <c r="G44" s="60">
        <f t="shared" si="1"/>
        <v>0</v>
      </c>
      <c r="I44" s="64"/>
    </row>
    <row r="45" spans="1:9" x14ac:dyDescent="0.3">
      <c r="A45" s="13"/>
      <c r="B45" s="27"/>
      <c r="C45" s="14">
        <v>49</v>
      </c>
      <c r="D45" s="14" t="s">
        <v>47</v>
      </c>
      <c r="E45" s="10">
        <v>1009849</v>
      </c>
      <c r="F45" s="10">
        <v>0</v>
      </c>
      <c r="G45" s="60">
        <f t="shared" si="1"/>
        <v>1009849</v>
      </c>
      <c r="I45" s="64"/>
    </row>
    <row r="46" spans="1:9" x14ac:dyDescent="0.3">
      <c r="A46" s="13"/>
      <c r="B46" s="27"/>
      <c r="C46" s="14">
        <v>54</v>
      </c>
      <c r="D46" s="14" t="s">
        <v>65</v>
      </c>
      <c r="E46" s="10">
        <v>2124</v>
      </c>
      <c r="F46" s="10">
        <v>0</v>
      </c>
      <c r="G46" s="60">
        <f t="shared" si="1"/>
        <v>2124</v>
      </c>
      <c r="I46" s="64"/>
    </row>
    <row r="47" spans="1:9" x14ac:dyDescent="0.3">
      <c r="A47" s="13"/>
      <c r="B47" s="13">
        <v>34</v>
      </c>
      <c r="C47" s="14"/>
      <c r="D47" s="14" t="s">
        <v>50</v>
      </c>
      <c r="E47" s="55">
        <f>E48</f>
        <v>6636</v>
      </c>
      <c r="F47" s="55">
        <v>0</v>
      </c>
      <c r="G47" s="60">
        <f t="shared" si="1"/>
        <v>6636</v>
      </c>
      <c r="I47" s="64"/>
    </row>
    <row r="48" spans="1:9" x14ac:dyDescent="0.3">
      <c r="A48" s="13"/>
      <c r="B48" s="13"/>
      <c r="C48" s="14">
        <v>49</v>
      </c>
      <c r="D48" s="14" t="s">
        <v>47</v>
      </c>
      <c r="E48" s="10">
        <v>6636</v>
      </c>
      <c r="F48" s="10">
        <v>0</v>
      </c>
      <c r="G48" s="60">
        <f t="shared" si="1"/>
        <v>6636</v>
      </c>
      <c r="I48" s="64"/>
    </row>
    <row r="49" spans="1:9" ht="39.6" x14ac:dyDescent="0.3">
      <c r="A49" s="13"/>
      <c r="B49" s="13">
        <v>37</v>
      </c>
      <c r="C49" s="14"/>
      <c r="D49" s="17" t="s">
        <v>51</v>
      </c>
      <c r="E49" s="55">
        <f>E50</f>
        <v>1991</v>
      </c>
      <c r="F49" s="55">
        <v>0</v>
      </c>
      <c r="G49" s="60">
        <f t="shared" si="1"/>
        <v>1991</v>
      </c>
      <c r="I49" s="64"/>
    </row>
    <row r="50" spans="1:9" x14ac:dyDescent="0.3">
      <c r="A50" s="13"/>
      <c r="B50" s="13"/>
      <c r="C50" s="14">
        <v>49</v>
      </c>
      <c r="D50" s="14" t="s">
        <v>47</v>
      </c>
      <c r="E50" s="10">
        <v>1991</v>
      </c>
      <c r="F50" s="10">
        <v>0</v>
      </c>
      <c r="G50" s="60">
        <f t="shared" si="1"/>
        <v>1991</v>
      </c>
      <c r="I50" s="64"/>
    </row>
    <row r="51" spans="1:9" ht="26.4" x14ac:dyDescent="0.3">
      <c r="A51" s="15">
        <v>4</v>
      </c>
      <c r="B51" s="15"/>
      <c r="C51" s="15"/>
      <c r="D51" s="25" t="s">
        <v>20</v>
      </c>
      <c r="E51" s="60">
        <f>E52+E57</f>
        <v>103524</v>
      </c>
      <c r="F51" s="60">
        <v>26540</v>
      </c>
      <c r="G51" s="60">
        <f t="shared" si="1"/>
        <v>130064</v>
      </c>
      <c r="I51" s="64"/>
    </row>
    <row r="52" spans="1:9" ht="39.6" x14ac:dyDescent="0.3">
      <c r="A52" s="16"/>
      <c r="B52" s="16">
        <v>42</v>
      </c>
      <c r="C52" s="16"/>
      <c r="D52" s="26" t="s">
        <v>41</v>
      </c>
      <c r="E52" s="55">
        <f>E53+E54+E55+E56</f>
        <v>103524</v>
      </c>
      <c r="F52" s="55">
        <v>26540</v>
      </c>
      <c r="G52" s="60">
        <f t="shared" si="1"/>
        <v>130064</v>
      </c>
      <c r="I52" s="64"/>
    </row>
    <row r="53" spans="1:9" ht="26.4" x14ac:dyDescent="0.3">
      <c r="A53" s="16"/>
      <c r="B53" s="16"/>
      <c r="C53" s="16">
        <v>11</v>
      </c>
      <c r="D53" s="18" t="s">
        <v>80</v>
      </c>
      <c r="E53" s="55">
        <v>0</v>
      </c>
      <c r="F53" s="55">
        <v>26540</v>
      </c>
      <c r="G53" s="60">
        <f t="shared" si="1"/>
        <v>26540</v>
      </c>
      <c r="I53" s="64"/>
    </row>
    <row r="54" spans="1:9" x14ac:dyDescent="0.3">
      <c r="A54" s="16"/>
      <c r="B54" s="16"/>
      <c r="C54" s="16">
        <v>32</v>
      </c>
      <c r="D54" s="26" t="s">
        <v>35</v>
      </c>
      <c r="E54" s="10">
        <v>0</v>
      </c>
      <c r="F54" s="10">
        <v>0</v>
      </c>
      <c r="G54" s="60">
        <f t="shared" si="1"/>
        <v>0</v>
      </c>
      <c r="I54" s="64"/>
    </row>
    <row r="55" spans="1:9" ht="26.4" x14ac:dyDescent="0.3">
      <c r="A55" s="16"/>
      <c r="B55" s="16"/>
      <c r="C55" s="16">
        <v>46</v>
      </c>
      <c r="D55" s="26" t="s">
        <v>46</v>
      </c>
      <c r="E55" s="10">
        <v>103524</v>
      </c>
      <c r="F55" s="10">
        <v>0</v>
      </c>
      <c r="G55" s="60">
        <f t="shared" si="1"/>
        <v>103524</v>
      </c>
      <c r="I55" s="64"/>
    </row>
    <row r="56" spans="1:9" ht="26.4" x14ac:dyDescent="0.3">
      <c r="A56" s="16"/>
      <c r="B56" s="16"/>
      <c r="C56" s="16">
        <v>47</v>
      </c>
      <c r="D56" s="26" t="s">
        <v>48</v>
      </c>
      <c r="E56" s="10">
        <v>0</v>
      </c>
      <c r="F56" s="10">
        <v>0</v>
      </c>
      <c r="G56" s="60">
        <f t="shared" si="1"/>
        <v>0</v>
      </c>
      <c r="I56" s="64"/>
    </row>
    <row r="57" spans="1:9" ht="26.4" x14ac:dyDescent="0.3">
      <c r="A57" s="16"/>
      <c r="B57" s="16">
        <v>45</v>
      </c>
      <c r="C57" s="16"/>
      <c r="D57" s="26" t="s">
        <v>49</v>
      </c>
      <c r="E57" s="10">
        <f>E58+E59</f>
        <v>0</v>
      </c>
      <c r="F57" s="10">
        <v>0</v>
      </c>
      <c r="G57" s="60">
        <f t="shared" si="1"/>
        <v>0</v>
      </c>
      <c r="I57" s="64"/>
    </row>
    <row r="58" spans="1:9" ht="26.4" x14ac:dyDescent="0.3">
      <c r="A58" s="16"/>
      <c r="B58" s="16"/>
      <c r="C58" s="16">
        <v>46</v>
      </c>
      <c r="D58" s="26" t="s">
        <v>46</v>
      </c>
      <c r="E58" s="10">
        <v>0</v>
      </c>
      <c r="F58" s="10">
        <v>0</v>
      </c>
      <c r="G58" s="60">
        <f t="shared" si="1"/>
        <v>0</v>
      </c>
      <c r="I58" s="64"/>
    </row>
    <row r="59" spans="1:9" ht="26.4" x14ac:dyDescent="0.3">
      <c r="A59" s="16"/>
      <c r="B59" s="16"/>
      <c r="C59" s="16">
        <v>47</v>
      </c>
      <c r="D59" s="26" t="s">
        <v>48</v>
      </c>
      <c r="E59" s="10">
        <v>0</v>
      </c>
      <c r="F59" s="10">
        <v>0</v>
      </c>
      <c r="G59" s="60">
        <f t="shared" si="1"/>
        <v>0</v>
      </c>
      <c r="I59" s="64"/>
    </row>
    <row r="63" spans="1:9" x14ac:dyDescent="0.3">
      <c r="B63" s="71" t="s">
        <v>74</v>
      </c>
      <c r="C63" s="71"/>
      <c r="D63" s="71"/>
      <c r="F63" s="71" t="s">
        <v>73</v>
      </c>
      <c r="G63" s="71"/>
    </row>
    <row r="66" spans="2:7" x14ac:dyDescent="0.3">
      <c r="B66" s="71" t="s">
        <v>75</v>
      </c>
      <c r="C66" s="71"/>
      <c r="D66" s="71"/>
      <c r="F66" s="71" t="s">
        <v>78</v>
      </c>
      <c r="G66" s="71"/>
    </row>
  </sheetData>
  <mergeCells count="9">
    <mergeCell ref="A1:G1"/>
    <mergeCell ref="A3:G3"/>
    <mergeCell ref="A5:G5"/>
    <mergeCell ref="B63:D63"/>
    <mergeCell ref="B66:D66"/>
    <mergeCell ref="F63:G63"/>
    <mergeCell ref="F66:G66"/>
    <mergeCell ref="A7:G7"/>
    <mergeCell ref="A31:G3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workbookViewId="0">
      <selection activeCell="H16" sqref="H16"/>
    </sheetView>
  </sheetViews>
  <sheetFormatPr defaultRowHeight="14.4" x14ac:dyDescent="0.3"/>
  <cols>
    <col min="1" max="1" width="37.6640625" customWidth="1"/>
    <col min="2" max="4" width="25.33203125" customWidth="1"/>
  </cols>
  <sheetData>
    <row r="1" spans="1:4" ht="42" customHeight="1" x14ac:dyDescent="0.3">
      <c r="A1" s="72" t="s">
        <v>96</v>
      </c>
      <c r="B1" s="72"/>
      <c r="C1" s="72"/>
      <c r="D1" s="72"/>
    </row>
    <row r="2" spans="1:4" ht="18" customHeight="1" x14ac:dyDescent="0.3">
      <c r="A2" s="5"/>
      <c r="B2" s="5"/>
      <c r="C2" s="5"/>
      <c r="D2" s="5"/>
    </row>
    <row r="3" spans="1:4" ht="15.6" x14ac:dyDescent="0.3">
      <c r="A3" s="72" t="s">
        <v>28</v>
      </c>
      <c r="B3" s="72"/>
      <c r="C3" s="73"/>
      <c r="D3" s="73"/>
    </row>
    <row r="4" spans="1:4" ht="17.399999999999999" x14ac:dyDescent="0.3">
      <c r="A4" s="5"/>
      <c r="B4" s="5"/>
      <c r="C4" s="6"/>
      <c r="D4" s="6"/>
    </row>
    <row r="5" spans="1:4" ht="18" customHeight="1" x14ac:dyDescent="0.3">
      <c r="A5" s="72" t="s">
        <v>9</v>
      </c>
      <c r="B5" s="83"/>
      <c r="C5" s="83"/>
      <c r="D5" s="83"/>
    </row>
    <row r="6" spans="1:4" ht="17.399999999999999" x14ac:dyDescent="0.3">
      <c r="A6" s="5"/>
      <c r="B6" s="5"/>
      <c r="C6" s="6"/>
      <c r="D6" s="6"/>
    </row>
    <row r="7" spans="1:4" ht="15.6" x14ac:dyDescent="0.3">
      <c r="A7" s="72" t="s">
        <v>21</v>
      </c>
      <c r="B7" s="84"/>
      <c r="C7" s="84"/>
      <c r="D7" s="84"/>
    </row>
    <row r="8" spans="1:4" ht="17.399999999999999" x14ac:dyDescent="0.3">
      <c r="A8" s="5"/>
      <c r="B8" s="5"/>
      <c r="C8" s="6"/>
      <c r="D8" s="6"/>
    </row>
    <row r="9" spans="1:4" x14ac:dyDescent="0.3">
      <c r="A9" s="23" t="s">
        <v>22</v>
      </c>
      <c r="B9" s="23" t="s">
        <v>37</v>
      </c>
      <c r="C9" s="23" t="s">
        <v>91</v>
      </c>
      <c r="D9" s="23" t="s">
        <v>92</v>
      </c>
    </row>
    <row r="10" spans="1:4" ht="15.75" customHeight="1" x14ac:dyDescent="0.3">
      <c r="A10" s="12" t="s">
        <v>23</v>
      </c>
      <c r="B10" s="54">
        <f>B11</f>
        <v>2655950</v>
      </c>
      <c r="C10" s="54">
        <f>C11</f>
        <v>0</v>
      </c>
      <c r="D10" s="54">
        <f>D11</f>
        <v>2759370</v>
      </c>
    </row>
    <row r="11" spans="1:4" x14ac:dyDescent="0.3">
      <c r="A11" s="45" t="s">
        <v>52</v>
      </c>
      <c r="B11" s="54">
        <f t="shared" ref="B11:D12" si="0">B12</f>
        <v>2655950</v>
      </c>
      <c r="C11" s="54">
        <f t="shared" si="0"/>
        <v>0</v>
      </c>
      <c r="D11" s="62">
        <f t="shared" si="0"/>
        <v>2759370</v>
      </c>
    </row>
    <row r="12" spans="1:4" x14ac:dyDescent="0.3">
      <c r="A12" s="18" t="s">
        <v>53</v>
      </c>
      <c r="B12" s="10">
        <f t="shared" si="0"/>
        <v>2655950</v>
      </c>
      <c r="C12" s="10">
        <v>0</v>
      </c>
      <c r="D12" s="11">
        <f t="shared" si="0"/>
        <v>2759370</v>
      </c>
    </row>
    <row r="13" spans="1:4" x14ac:dyDescent="0.3">
      <c r="A13" s="18" t="s">
        <v>66</v>
      </c>
      <c r="B13" s="10">
        <v>2655950</v>
      </c>
      <c r="C13" s="10">
        <v>103420</v>
      </c>
      <c r="D13" s="10">
        <v>2759370</v>
      </c>
    </row>
    <row r="16" spans="1:4" x14ac:dyDescent="0.3">
      <c r="A16" s="63" t="s">
        <v>76</v>
      </c>
      <c r="C16" s="71" t="s">
        <v>73</v>
      </c>
      <c r="D16" s="71"/>
    </row>
    <row r="19" spans="1:4" x14ac:dyDescent="0.3">
      <c r="A19" s="63" t="s">
        <v>77</v>
      </c>
      <c r="C19" s="71" t="s">
        <v>78</v>
      </c>
      <c r="D19" s="71"/>
    </row>
  </sheetData>
  <mergeCells count="6">
    <mergeCell ref="C19:D19"/>
    <mergeCell ref="A1:D1"/>
    <mergeCell ref="A3:D3"/>
    <mergeCell ref="A5:D5"/>
    <mergeCell ref="A7:D7"/>
    <mergeCell ref="C16:D1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activeCell="L6" sqref="L6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7" width="25.33203125" customWidth="1"/>
  </cols>
  <sheetData>
    <row r="1" spans="1:7" ht="42" customHeight="1" x14ac:dyDescent="0.3">
      <c r="A1" s="72" t="s">
        <v>95</v>
      </c>
      <c r="B1" s="72"/>
      <c r="C1" s="72"/>
      <c r="D1" s="72"/>
      <c r="E1" s="72"/>
      <c r="F1" s="72"/>
      <c r="G1" s="72"/>
    </row>
    <row r="2" spans="1:7" ht="18" customHeight="1" x14ac:dyDescent="0.3">
      <c r="A2" s="5"/>
      <c r="B2" s="5"/>
      <c r="C2" s="5"/>
      <c r="D2" s="5"/>
      <c r="E2" s="5"/>
      <c r="F2" s="5"/>
      <c r="G2" s="5"/>
    </row>
    <row r="3" spans="1:7" ht="15.6" x14ac:dyDescent="0.3">
      <c r="A3" s="72" t="s">
        <v>28</v>
      </c>
      <c r="B3" s="72"/>
      <c r="C3" s="72"/>
      <c r="D3" s="72"/>
      <c r="E3" s="72"/>
      <c r="F3" s="73"/>
      <c r="G3" s="73"/>
    </row>
    <row r="4" spans="1:7" ht="17.399999999999999" x14ac:dyDescent="0.3">
      <c r="A4" s="5"/>
      <c r="B4" s="5"/>
      <c r="C4" s="5"/>
      <c r="D4" s="5"/>
      <c r="E4" s="5"/>
      <c r="F4" s="6"/>
      <c r="G4" s="6"/>
    </row>
    <row r="5" spans="1:7" ht="18" customHeight="1" x14ac:dyDescent="0.3">
      <c r="A5" s="72" t="s">
        <v>24</v>
      </c>
      <c r="B5" s="83"/>
      <c r="C5" s="83"/>
      <c r="D5" s="83"/>
      <c r="E5" s="83"/>
      <c r="F5" s="83"/>
      <c r="G5" s="83"/>
    </row>
    <row r="6" spans="1:7" ht="17.399999999999999" x14ac:dyDescent="0.3">
      <c r="A6" s="5"/>
      <c r="B6" s="5"/>
      <c r="C6" s="5"/>
      <c r="D6" s="5"/>
      <c r="E6" s="5"/>
      <c r="F6" s="6"/>
      <c r="G6" s="6"/>
    </row>
    <row r="7" spans="1:7" x14ac:dyDescent="0.3">
      <c r="A7" s="23" t="s">
        <v>10</v>
      </c>
      <c r="B7" s="22" t="s">
        <v>11</v>
      </c>
      <c r="C7" s="22" t="s">
        <v>12</v>
      </c>
      <c r="D7" s="22" t="s">
        <v>42</v>
      </c>
      <c r="E7" s="23" t="s">
        <v>37</v>
      </c>
      <c r="F7" s="23" t="s">
        <v>91</v>
      </c>
      <c r="G7" s="23" t="s">
        <v>92</v>
      </c>
    </row>
    <row r="8" spans="1:7" ht="26.4" x14ac:dyDescent="0.3">
      <c r="A8" s="12">
        <v>8</v>
      </c>
      <c r="B8" s="12"/>
      <c r="C8" s="12"/>
      <c r="D8" s="12" t="s">
        <v>25</v>
      </c>
      <c r="E8" s="10">
        <f t="shared" ref="E8:G9" si="0">E9</f>
        <v>0</v>
      </c>
      <c r="F8" s="10">
        <f t="shared" si="0"/>
        <v>0</v>
      </c>
      <c r="G8" s="10">
        <f t="shared" si="0"/>
        <v>0</v>
      </c>
    </row>
    <row r="9" spans="1:7" x14ac:dyDescent="0.3">
      <c r="A9" s="12"/>
      <c r="B9" s="16">
        <v>84</v>
      </c>
      <c r="C9" s="16"/>
      <c r="D9" s="16" t="s">
        <v>32</v>
      </c>
      <c r="E9" s="10">
        <f t="shared" si="0"/>
        <v>0</v>
      </c>
      <c r="F9" s="10">
        <f t="shared" si="0"/>
        <v>0</v>
      </c>
      <c r="G9" s="10">
        <f t="shared" si="0"/>
        <v>0</v>
      </c>
    </row>
    <row r="10" spans="1:7" ht="26.4" x14ac:dyDescent="0.3">
      <c r="A10" s="13"/>
      <c r="B10" s="13"/>
      <c r="C10" s="14">
        <v>81</v>
      </c>
      <c r="D10" s="17" t="s">
        <v>33</v>
      </c>
      <c r="E10" s="10">
        <v>0</v>
      </c>
      <c r="F10" s="10">
        <v>0</v>
      </c>
      <c r="G10" s="10">
        <v>0</v>
      </c>
    </row>
    <row r="11" spans="1:7" ht="26.4" x14ac:dyDescent="0.3">
      <c r="A11" s="15">
        <v>5</v>
      </c>
      <c r="B11" s="15"/>
      <c r="C11" s="15"/>
      <c r="D11" s="25" t="s">
        <v>26</v>
      </c>
      <c r="E11" s="10"/>
      <c r="F11" s="10">
        <f>F12</f>
        <v>0</v>
      </c>
      <c r="G11" s="10">
        <f>G12</f>
        <v>0</v>
      </c>
    </row>
    <row r="12" spans="1:7" ht="26.4" x14ac:dyDescent="0.3">
      <c r="A12" s="16"/>
      <c r="B12" s="16">
        <v>54</v>
      </c>
      <c r="C12" s="16"/>
      <c r="D12" s="26" t="s">
        <v>34</v>
      </c>
      <c r="E12" s="10">
        <f>E13+E14</f>
        <v>0</v>
      </c>
      <c r="F12" s="10">
        <f>F13+F14</f>
        <v>0</v>
      </c>
      <c r="G12" s="11">
        <f>G13+G14</f>
        <v>0</v>
      </c>
    </row>
    <row r="13" spans="1:7" x14ac:dyDescent="0.3">
      <c r="A13" s="16"/>
      <c r="B13" s="16"/>
      <c r="C13" s="14">
        <v>11</v>
      </c>
      <c r="D13" s="14" t="s">
        <v>14</v>
      </c>
      <c r="E13" s="10">
        <v>0</v>
      </c>
      <c r="F13" s="10">
        <v>0</v>
      </c>
      <c r="G13" s="11">
        <v>0</v>
      </c>
    </row>
    <row r="14" spans="1:7" x14ac:dyDescent="0.3">
      <c r="A14" s="16"/>
      <c r="B14" s="16"/>
      <c r="C14" s="14">
        <v>31</v>
      </c>
      <c r="D14" s="14" t="s">
        <v>35</v>
      </c>
      <c r="E14" s="10">
        <v>0</v>
      </c>
      <c r="F14" s="10">
        <v>0</v>
      </c>
      <c r="G14" s="11">
        <v>0</v>
      </c>
    </row>
    <row r="18" spans="3:7" x14ac:dyDescent="0.3">
      <c r="C18" s="71" t="s">
        <v>74</v>
      </c>
      <c r="D18" s="71"/>
      <c r="F18" s="71" t="s">
        <v>73</v>
      </c>
      <c r="G18" s="71"/>
    </row>
    <row r="21" spans="3:7" x14ac:dyDescent="0.3">
      <c r="C21" s="71" t="s">
        <v>75</v>
      </c>
      <c r="D21" s="71"/>
      <c r="F21" s="71" t="s">
        <v>78</v>
      </c>
      <c r="G21" s="71"/>
    </row>
  </sheetData>
  <mergeCells count="7">
    <mergeCell ref="A1:G1"/>
    <mergeCell ref="A3:G3"/>
    <mergeCell ref="A5:G5"/>
    <mergeCell ref="C18:D18"/>
    <mergeCell ref="C21:D21"/>
    <mergeCell ref="F18:G18"/>
    <mergeCell ref="F21:G21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13" workbookViewId="0">
      <selection activeCell="L29" sqref="L29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7" width="25.33203125" customWidth="1"/>
  </cols>
  <sheetData>
    <row r="1" spans="1:9" ht="42" customHeight="1" x14ac:dyDescent="0.3">
      <c r="A1" s="72" t="s">
        <v>94</v>
      </c>
      <c r="B1" s="72"/>
      <c r="C1" s="72"/>
      <c r="D1" s="72"/>
      <c r="E1" s="72"/>
      <c r="F1" s="72"/>
      <c r="G1" s="72"/>
    </row>
    <row r="2" spans="1:9" ht="17.399999999999999" x14ac:dyDescent="0.3">
      <c r="A2" s="5"/>
      <c r="B2" s="5"/>
      <c r="C2" s="5"/>
      <c r="D2" s="5"/>
      <c r="E2" s="5"/>
      <c r="F2" s="6"/>
      <c r="G2" s="6"/>
    </row>
    <row r="3" spans="1:9" ht="18" customHeight="1" x14ac:dyDescent="0.3">
      <c r="A3" s="72" t="s">
        <v>27</v>
      </c>
      <c r="B3" s="83"/>
      <c r="C3" s="83"/>
      <c r="D3" s="83"/>
      <c r="E3" s="83"/>
      <c r="F3" s="83"/>
      <c r="G3" s="83"/>
    </row>
    <row r="4" spans="1:9" ht="17.399999999999999" x14ac:dyDescent="0.3">
      <c r="A4" s="5"/>
      <c r="B4" s="5"/>
      <c r="C4" s="5"/>
      <c r="D4" s="5"/>
      <c r="E4" s="5"/>
      <c r="F4" s="6"/>
      <c r="G4" s="6"/>
    </row>
    <row r="5" spans="1:9" x14ac:dyDescent="0.3">
      <c r="A5" s="100" t="s">
        <v>29</v>
      </c>
      <c r="B5" s="101"/>
      <c r="C5" s="102"/>
      <c r="D5" s="22" t="s">
        <v>30</v>
      </c>
      <c r="E5" s="23" t="s">
        <v>37</v>
      </c>
      <c r="F5" s="23" t="s">
        <v>91</v>
      </c>
      <c r="G5" s="23" t="s">
        <v>92</v>
      </c>
    </row>
    <row r="6" spans="1:9" ht="63" customHeight="1" x14ac:dyDescent="0.3">
      <c r="A6" s="85" t="s">
        <v>82</v>
      </c>
      <c r="B6" s="86"/>
      <c r="C6" s="87"/>
      <c r="D6" s="29" t="s">
        <v>83</v>
      </c>
      <c r="E6" s="54">
        <f>E7+E11</f>
        <v>0</v>
      </c>
      <c r="F6" s="54">
        <v>103420</v>
      </c>
      <c r="G6" s="54">
        <f>E6+F6</f>
        <v>103420</v>
      </c>
      <c r="I6" s="64"/>
    </row>
    <row r="7" spans="1:9" ht="63" customHeight="1" x14ac:dyDescent="0.3">
      <c r="A7" s="85" t="s">
        <v>84</v>
      </c>
      <c r="B7" s="86"/>
      <c r="C7" s="87"/>
      <c r="D7" s="29" t="s">
        <v>85</v>
      </c>
      <c r="E7" s="54">
        <f t="shared" ref="E7:E9" si="0">E8</f>
        <v>0</v>
      </c>
      <c r="F7" s="54">
        <v>26540</v>
      </c>
      <c r="G7" s="54">
        <f t="shared" ref="G7:G38" si="1">E7+F7</f>
        <v>26540</v>
      </c>
      <c r="I7" s="64"/>
    </row>
    <row r="8" spans="1:9" ht="37.799999999999997" customHeight="1" x14ac:dyDescent="0.3">
      <c r="A8" s="88" t="s">
        <v>86</v>
      </c>
      <c r="B8" s="89"/>
      <c r="C8" s="90"/>
      <c r="D8" s="28" t="s">
        <v>87</v>
      </c>
      <c r="E8" s="10">
        <f t="shared" si="0"/>
        <v>0</v>
      </c>
      <c r="F8" s="10">
        <v>26540</v>
      </c>
      <c r="G8" s="54">
        <f t="shared" si="1"/>
        <v>26540</v>
      </c>
      <c r="I8" s="64"/>
    </row>
    <row r="9" spans="1:9" ht="37.799999999999997" customHeight="1" x14ac:dyDescent="0.3">
      <c r="A9" s="91">
        <v>4</v>
      </c>
      <c r="B9" s="92"/>
      <c r="C9" s="93"/>
      <c r="D9" s="44" t="s">
        <v>20</v>
      </c>
      <c r="E9" s="10">
        <f t="shared" si="0"/>
        <v>0</v>
      </c>
      <c r="F9" s="10">
        <v>26540</v>
      </c>
      <c r="G9" s="54">
        <f t="shared" si="1"/>
        <v>26540</v>
      </c>
      <c r="I9" s="64"/>
    </row>
    <row r="10" spans="1:9" ht="37.799999999999997" customHeight="1" x14ac:dyDescent="0.3">
      <c r="A10" s="94">
        <v>42</v>
      </c>
      <c r="B10" s="95"/>
      <c r="C10" s="96"/>
      <c r="D10" s="28" t="s">
        <v>41</v>
      </c>
      <c r="E10" s="10">
        <v>0</v>
      </c>
      <c r="F10" s="10">
        <v>26540</v>
      </c>
      <c r="G10" s="54">
        <f t="shared" si="1"/>
        <v>26540</v>
      </c>
      <c r="I10" s="64"/>
    </row>
    <row r="11" spans="1:9" ht="37.799999999999997" customHeight="1" x14ac:dyDescent="0.3">
      <c r="A11" s="85" t="s">
        <v>88</v>
      </c>
      <c r="B11" s="86"/>
      <c r="C11" s="87"/>
      <c r="D11" s="29" t="s">
        <v>89</v>
      </c>
      <c r="E11" s="54">
        <f t="shared" ref="E11:E13" si="2">E12</f>
        <v>0</v>
      </c>
      <c r="F11" s="54">
        <v>76880</v>
      </c>
      <c r="G11" s="54">
        <f t="shared" si="1"/>
        <v>76880</v>
      </c>
      <c r="I11" s="64"/>
    </row>
    <row r="12" spans="1:9" ht="37.799999999999997" customHeight="1" x14ac:dyDescent="0.3">
      <c r="A12" s="88" t="s">
        <v>90</v>
      </c>
      <c r="B12" s="89"/>
      <c r="C12" s="90"/>
      <c r="D12" s="17" t="s">
        <v>81</v>
      </c>
      <c r="E12" s="10">
        <f t="shared" si="2"/>
        <v>0</v>
      </c>
      <c r="F12" s="10">
        <v>76880</v>
      </c>
      <c r="G12" s="54">
        <f t="shared" si="1"/>
        <v>76880</v>
      </c>
      <c r="I12" s="64"/>
    </row>
    <row r="13" spans="1:9" ht="37.799999999999997" customHeight="1" x14ac:dyDescent="0.3">
      <c r="A13" s="91">
        <v>3</v>
      </c>
      <c r="B13" s="92"/>
      <c r="C13" s="93"/>
      <c r="D13" s="28" t="s">
        <v>18</v>
      </c>
      <c r="E13" s="10">
        <f t="shared" si="2"/>
        <v>0</v>
      </c>
      <c r="F13" s="10">
        <v>76880</v>
      </c>
      <c r="G13" s="54">
        <f t="shared" si="1"/>
        <v>76880</v>
      </c>
      <c r="I13" s="64"/>
    </row>
    <row r="14" spans="1:9" ht="37.799999999999997" customHeight="1" x14ac:dyDescent="0.3">
      <c r="A14" s="97">
        <v>31</v>
      </c>
      <c r="B14" s="98"/>
      <c r="C14" s="99"/>
      <c r="D14" s="28" t="s">
        <v>19</v>
      </c>
      <c r="E14" s="10">
        <v>0</v>
      </c>
      <c r="F14" s="10">
        <v>76880</v>
      </c>
      <c r="G14" s="54">
        <f t="shared" si="1"/>
        <v>76880</v>
      </c>
      <c r="I14" s="64"/>
    </row>
    <row r="15" spans="1:9" ht="63" customHeight="1" x14ac:dyDescent="0.3">
      <c r="A15" s="85" t="s">
        <v>68</v>
      </c>
      <c r="B15" s="86"/>
      <c r="C15" s="87"/>
      <c r="D15" s="29" t="s">
        <v>59</v>
      </c>
      <c r="E15" s="54">
        <f>E17</f>
        <v>876581</v>
      </c>
      <c r="F15" s="54">
        <v>0</v>
      </c>
      <c r="G15" s="54">
        <f t="shared" si="1"/>
        <v>876581</v>
      </c>
      <c r="I15" s="64"/>
    </row>
    <row r="16" spans="1:9" ht="46.2" customHeight="1" x14ac:dyDescent="0.3">
      <c r="A16" s="85" t="s">
        <v>71</v>
      </c>
      <c r="B16" s="86"/>
      <c r="C16" s="87"/>
      <c r="D16" s="29" t="s">
        <v>56</v>
      </c>
      <c r="E16" s="61">
        <f>E17</f>
        <v>876581</v>
      </c>
      <c r="F16" s="61">
        <v>0</v>
      </c>
      <c r="G16" s="54">
        <f t="shared" si="1"/>
        <v>876581</v>
      </c>
      <c r="I16" s="64"/>
    </row>
    <row r="17" spans="1:9" ht="31.2" customHeight="1" x14ac:dyDescent="0.3">
      <c r="A17" s="103" t="s">
        <v>57</v>
      </c>
      <c r="B17" s="104"/>
      <c r="C17" s="105"/>
      <c r="D17" s="44" t="s">
        <v>54</v>
      </c>
      <c r="E17" s="10">
        <f>E18+E21</f>
        <v>876581</v>
      </c>
      <c r="F17" s="10">
        <v>0</v>
      </c>
      <c r="G17" s="54">
        <f t="shared" si="1"/>
        <v>876581</v>
      </c>
      <c r="I17" s="64"/>
    </row>
    <row r="18" spans="1:9" ht="21" customHeight="1" x14ac:dyDescent="0.3">
      <c r="A18" s="91">
        <v>3</v>
      </c>
      <c r="B18" s="92"/>
      <c r="C18" s="93"/>
      <c r="D18" s="28" t="s">
        <v>18</v>
      </c>
      <c r="E18" s="10">
        <f>E19+E20</f>
        <v>773057</v>
      </c>
      <c r="F18" s="10">
        <v>0</v>
      </c>
      <c r="G18" s="54">
        <f t="shared" si="1"/>
        <v>773057</v>
      </c>
      <c r="I18" s="64"/>
    </row>
    <row r="19" spans="1:9" ht="23.4" customHeight="1" x14ac:dyDescent="0.3">
      <c r="A19" s="106">
        <v>31</v>
      </c>
      <c r="B19" s="107"/>
      <c r="C19" s="108"/>
      <c r="D19" s="28" t="s">
        <v>19</v>
      </c>
      <c r="E19" s="10">
        <v>675347</v>
      </c>
      <c r="F19" s="10">
        <v>0</v>
      </c>
      <c r="G19" s="54">
        <f t="shared" si="1"/>
        <v>675347</v>
      </c>
      <c r="I19" s="64"/>
    </row>
    <row r="20" spans="1:9" ht="25.2" customHeight="1" x14ac:dyDescent="0.3">
      <c r="A20" s="106">
        <v>32</v>
      </c>
      <c r="B20" s="107"/>
      <c r="C20" s="108"/>
      <c r="D20" s="28" t="s">
        <v>31</v>
      </c>
      <c r="E20" s="10">
        <v>97710</v>
      </c>
      <c r="F20" s="10">
        <v>0</v>
      </c>
      <c r="G20" s="54">
        <f t="shared" si="1"/>
        <v>97710</v>
      </c>
      <c r="I20" s="64"/>
    </row>
    <row r="21" spans="1:9" ht="28.8" customHeight="1" x14ac:dyDescent="0.3">
      <c r="A21" s="59">
        <v>4</v>
      </c>
      <c r="B21" s="57"/>
      <c r="C21" s="58"/>
      <c r="D21" s="44" t="s">
        <v>20</v>
      </c>
      <c r="E21" s="10">
        <f>E22+E23</f>
        <v>103524</v>
      </c>
      <c r="F21" s="10">
        <v>0</v>
      </c>
      <c r="G21" s="54">
        <f t="shared" si="1"/>
        <v>103524</v>
      </c>
      <c r="I21" s="64"/>
    </row>
    <row r="22" spans="1:9" ht="28.8" customHeight="1" x14ac:dyDescent="0.3">
      <c r="A22" s="56">
        <v>42</v>
      </c>
      <c r="B22" s="57"/>
      <c r="C22" s="58"/>
      <c r="D22" s="28" t="s">
        <v>41</v>
      </c>
      <c r="E22" s="10">
        <v>103524</v>
      </c>
      <c r="F22" s="10">
        <v>0</v>
      </c>
      <c r="G22" s="54">
        <f t="shared" si="1"/>
        <v>103524</v>
      </c>
      <c r="I22" s="64"/>
    </row>
    <row r="23" spans="1:9" ht="32.4" customHeight="1" x14ac:dyDescent="0.3">
      <c r="A23" s="56">
        <v>45</v>
      </c>
      <c r="B23" s="57"/>
      <c r="C23" s="58"/>
      <c r="D23" s="28" t="s">
        <v>49</v>
      </c>
      <c r="E23" s="10">
        <v>0</v>
      </c>
      <c r="F23" s="10">
        <v>0</v>
      </c>
      <c r="G23" s="54">
        <f t="shared" si="1"/>
        <v>0</v>
      </c>
      <c r="I23" s="64"/>
    </row>
    <row r="24" spans="1:9" ht="54.6" customHeight="1" x14ac:dyDescent="0.3">
      <c r="A24" s="85" t="s">
        <v>69</v>
      </c>
      <c r="B24" s="86"/>
      <c r="C24" s="87"/>
      <c r="D24" s="29" t="s">
        <v>60</v>
      </c>
      <c r="E24" s="54">
        <f>E25</f>
        <v>1779369</v>
      </c>
      <c r="F24" s="54">
        <v>0</v>
      </c>
      <c r="G24" s="54">
        <f t="shared" si="1"/>
        <v>1779369</v>
      </c>
      <c r="I24" s="64"/>
    </row>
    <row r="25" spans="1:9" ht="44.4" customHeight="1" x14ac:dyDescent="0.3">
      <c r="A25" s="85" t="s">
        <v>70</v>
      </c>
      <c r="B25" s="86"/>
      <c r="C25" s="87"/>
      <c r="D25" s="29" t="s">
        <v>58</v>
      </c>
      <c r="E25" s="61">
        <f>E26+E32+E36</f>
        <v>1779369</v>
      </c>
      <c r="F25" s="61">
        <v>0</v>
      </c>
      <c r="G25" s="54">
        <f t="shared" si="1"/>
        <v>1779369</v>
      </c>
      <c r="I25" s="64"/>
    </row>
    <row r="26" spans="1:9" ht="24" customHeight="1" x14ac:dyDescent="0.3">
      <c r="A26" s="88" t="s">
        <v>61</v>
      </c>
      <c r="B26" s="89"/>
      <c r="C26" s="90"/>
      <c r="D26" s="44" t="s">
        <v>47</v>
      </c>
      <c r="E26" s="10">
        <f>E27</f>
        <v>1765253</v>
      </c>
      <c r="F26" s="10">
        <v>0</v>
      </c>
      <c r="G26" s="54">
        <f t="shared" si="1"/>
        <v>1765253</v>
      </c>
      <c r="I26" s="64"/>
    </row>
    <row r="27" spans="1:9" ht="14.4" customHeight="1" x14ac:dyDescent="0.3">
      <c r="A27" s="91">
        <v>3</v>
      </c>
      <c r="B27" s="92"/>
      <c r="C27" s="93"/>
      <c r="D27" s="28" t="s">
        <v>18</v>
      </c>
      <c r="E27" s="10">
        <f>E28+E29+E30+E31</f>
        <v>1765253</v>
      </c>
      <c r="F27" s="10">
        <v>0</v>
      </c>
      <c r="G27" s="54">
        <f t="shared" si="1"/>
        <v>1765253</v>
      </c>
      <c r="I27" s="64"/>
    </row>
    <row r="28" spans="1:9" ht="16.2" customHeight="1" x14ac:dyDescent="0.3">
      <c r="A28" s="97">
        <v>31</v>
      </c>
      <c r="B28" s="98"/>
      <c r="C28" s="99"/>
      <c r="D28" s="28" t="s">
        <v>63</v>
      </c>
      <c r="E28" s="10">
        <v>746777</v>
      </c>
      <c r="F28" s="10">
        <v>0</v>
      </c>
      <c r="G28" s="54">
        <f t="shared" si="1"/>
        <v>746777</v>
      </c>
      <c r="I28" s="64"/>
    </row>
    <row r="29" spans="1:9" ht="16.2" customHeight="1" x14ac:dyDescent="0.3">
      <c r="A29" s="97">
        <v>32</v>
      </c>
      <c r="B29" s="98"/>
      <c r="C29" s="99"/>
      <c r="D29" s="28" t="s">
        <v>31</v>
      </c>
      <c r="E29" s="10">
        <v>1009849</v>
      </c>
      <c r="F29" s="10">
        <v>0</v>
      </c>
      <c r="G29" s="54">
        <f t="shared" si="1"/>
        <v>1009849</v>
      </c>
      <c r="I29" s="64"/>
    </row>
    <row r="30" spans="1:9" ht="16.2" customHeight="1" x14ac:dyDescent="0.3">
      <c r="A30" s="97">
        <v>34</v>
      </c>
      <c r="B30" s="98"/>
      <c r="C30" s="99"/>
      <c r="D30" s="28" t="s">
        <v>50</v>
      </c>
      <c r="E30" s="10">
        <v>6636</v>
      </c>
      <c r="F30" s="10">
        <v>0</v>
      </c>
      <c r="G30" s="54">
        <f t="shared" si="1"/>
        <v>6636</v>
      </c>
      <c r="I30" s="64"/>
    </row>
    <row r="31" spans="1:9" ht="38.4" customHeight="1" x14ac:dyDescent="0.3">
      <c r="A31" s="97">
        <v>37</v>
      </c>
      <c r="B31" s="98"/>
      <c r="C31" s="99"/>
      <c r="D31" s="28" t="s">
        <v>64</v>
      </c>
      <c r="E31" s="10">
        <v>1991</v>
      </c>
      <c r="F31" s="10">
        <v>0</v>
      </c>
      <c r="G31" s="54">
        <f t="shared" si="1"/>
        <v>1991</v>
      </c>
      <c r="I31" s="64"/>
    </row>
    <row r="32" spans="1:9" ht="18.600000000000001" customHeight="1" x14ac:dyDescent="0.3">
      <c r="A32" s="88" t="s">
        <v>62</v>
      </c>
      <c r="B32" s="89"/>
      <c r="C32" s="90"/>
      <c r="D32" s="44" t="s">
        <v>35</v>
      </c>
      <c r="E32" s="10">
        <f>E33</f>
        <v>11992</v>
      </c>
      <c r="F32" s="10">
        <v>0</v>
      </c>
      <c r="G32" s="54">
        <f t="shared" si="1"/>
        <v>11992</v>
      </c>
      <c r="I32" s="64"/>
    </row>
    <row r="33" spans="1:9" ht="18.600000000000001" customHeight="1" x14ac:dyDescent="0.3">
      <c r="A33" s="91">
        <v>3</v>
      </c>
      <c r="B33" s="92"/>
      <c r="C33" s="93"/>
      <c r="D33" s="29" t="s">
        <v>18</v>
      </c>
      <c r="E33" s="10">
        <f>E34+E35</f>
        <v>11992</v>
      </c>
      <c r="F33" s="10">
        <v>0</v>
      </c>
      <c r="G33" s="54">
        <f t="shared" si="1"/>
        <v>11992</v>
      </c>
      <c r="I33" s="64"/>
    </row>
    <row r="34" spans="1:9" ht="18.600000000000001" customHeight="1" x14ac:dyDescent="0.3">
      <c r="A34" s="88">
        <v>31</v>
      </c>
      <c r="B34" s="89"/>
      <c r="C34" s="90"/>
      <c r="D34" s="28" t="s">
        <v>63</v>
      </c>
      <c r="E34" s="10">
        <v>3982</v>
      </c>
      <c r="F34" s="10">
        <v>0</v>
      </c>
      <c r="G34" s="54">
        <f t="shared" si="1"/>
        <v>3982</v>
      </c>
      <c r="I34" s="64"/>
    </row>
    <row r="35" spans="1:9" ht="18.600000000000001" customHeight="1" x14ac:dyDescent="0.3">
      <c r="A35" s="88">
        <v>32</v>
      </c>
      <c r="B35" s="89"/>
      <c r="C35" s="90"/>
      <c r="D35" s="28" t="s">
        <v>31</v>
      </c>
      <c r="E35" s="10">
        <v>8010</v>
      </c>
      <c r="F35" s="10">
        <v>0</v>
      </c>
      <c r="G35" s="54">
        <f t="shared" si="1"/>
        <v>8010</v>
      </c>
      <c r="I35" s="64"/>
    </row>
    <row r="36" spans="1:9" ht="18.600000000000001" customHeight="1" x14ac:dyDescent="0.3">
      <c r="A36" s="88" t="s">
        <v>67</v>
      </c>
      <c r="B36" s="89"/>
      <c r="C36" s="90"/>
      <c r="D36" s="28"/>
      <c r="E36" s="10">
        <f>E37</f>
        <v>2124</v>
      </c>
      <c r="F36" s="10">
        <v>0</v>
      </c>
      <c r="G36" s="54">
        <f t="shared" si="1"/>
        <v>2124</v>
      </c>
      <c r="I36" s="64"/>
    </row>
    <row r="37" spans="1:9" ht="18.600000000000001" customHeight="1" x14ac:dyDescent="0.3">
      <c r="A37" s="91">
        <v>3</v>
      </c>
      <c r="B37" s="92"/>
      <c r="C37" s="93"/>
      <c r="D37" s="28" t="s">
        <v>18</v>
      </c>
      <c r="E37" s="10">
        <f>E38</f>
        <v>2124</v>
      </c>
      <c r="F37" s="10">
        <v>0</v>
      </c>
      <c r="G37" s="54">
        <f t="shared" si="1"/>
        <v>2124</v>
      </c>
      <c r="I37" s="64"/>
    </row>
    <row r="38" spans="1:9" ht="18.600000000000001" customHeight="1" x14ac:dyDescent="0.3">
      <c r="A38" s="88">
        <v>32</v>
      </c>
      <c r="B38" s="89"/>
      <c r="C38" s="90"/>
      <c r="D38" s="28" t="s">
        <v>31</v>
      </c>
      <c r="E38" s="10">
        <v>2124</v>
      </c>
      <c r="F38" s="10">
        <v>0</v>
      </c>
      <c r="G38" s="54">
        <f t="shared" si="1"/>
        <v>2124</v>
      </c>
      <c r="I38" s="64"/>
    </row>
    <row r="43" spans="1:9" x14ac:dyDescent="0.3">
      <c r="C43" s="71" t="s">
        <v>74</v>
      </c>
      <c r="D43" s="71"/>
      <c r="F43" s="71" t="s">
        <v>73</v>
      </c>
      <c r="G43" s="71"/>
    </row>
    <row r="46" spans="1:9" x14ac:dyDescent="0.3">
      <c r="C46" s="71" t="s">
        <v>75</v>
      </c>
      <c r="D46" s="71"/>
      <c r="F46" s="71" t="s">
        <v>78</v>
      </c>
      <c r="G46" s="71"/>
    </row>
  </sheetData>
  <mergeCells count="37">
    <mergeCell ref="A25:C25"/>
    <mergeCell ref="A24:C24"/>
    <mergeCell ref="A26:C26"/>
    <mergeCell ref="A27:C27"/>
    <mergeCell ref="A28:C28"/>
    <mergeCell ref="A34:C34"/>
    <mergeCell ref="A35:C35"/>
    <mergeCell ref="A6:C6"/>
    <mergeCell ref="A16:C16"/>
    <mergeCell ref="A1:G1"/>
    <mergeCell ref="A3:G3"/>
    <mergeCell ref="A5:C5"/>
    <mergeCell ref="A17:C17"/>
    <mergeCell ref="A18:C18"/>
    <mergeCell ref="A20:C20"/>
    <mergeCell ref="A19:C19"/>
    <mergeCell ref="A32:C32"/>
    <mergeCell ref="A29:C29"/>
    <mergeCell ref="A30:C30"/>
    <mergeCell ref="A31:C31"/>
    <mergeCell ref="A33:C33"/>
    <mergeCell ref="C43:D43"/>
    <mergeCell ref="C46:D46"/>
    <mergeCell ref="F43:G43"/>
    <mergeCell ref="F46:G46"/>
    <mergeCell ref="A36:C36"/>
    <mergeCell ref="A37:C37"/>
    <mergeCell ref="A38:C38"/>
    <mergeCell ref="A15:C15"/>
    <mergeCell ref="A7:C7"/>
    <mergeCell ref="A8:C8"/>
    <mergeCell ref="A9:C9"/>
    <mergeCell ref="A10:C10"/>
    <mergeCell ref="A11:C11"/>
    <mergeCell ref="A13:C13"/>
    <mergeCell ref="A14:C14"/>
    <mergeCell ref="A12:C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korisnik523</cp:lastModifiedBy>
  <cp:lastPrinted>2023-04-14T05:44:59Z</cp:lastPrinted>
  <dcterms:created xsi:type="dcterms:W3CDTF">2022-08-12T12:51:27Z</dcterms:created>
  <dcterms:modified xsi:type="dcterms:W3CDTF">2023-04-14T05:45:11Z</dcterms:modified>
</cp:coreProperties>
</file>