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 activeTab="3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53" i="3" l="1"/>
  <c r="F53" i="3"/>
  <c r="E53" i="3"/>
  <c r="G8" i="6" l="1"/>
  <c r="F8" i="6"/>
  <c r="G11" i="6"/>
  <c r="F11" i="6"/>
  <c r="E8" i="6"/>
  <c r="G9" i="6"/>
  <c r="F9" i="6"/>
  <c r="G12" i="6"/>
  <c r="F12" i="6"/>
  <c r="E12" i="6"/>
  <c r="E9" i="6"/>
  <c r="D12" i="5" l="1"/>
  <c r="D11" i="5" s="1"/>
  <c r="D10" i="5" s="1"/>
  <c r="C12" i="5"/>
  <c r="C11" i="5" s="1"/>
  <c r="C10" i="5" s="1"/>
  <c r="F9" i="7"/>
  <c r="G9" i="7"/>
  <c r="F12" i="7"/>
  <c r="G12" i="7"/>
  <c r="F18" i="7"/>
  <c r="F17" i="7" s="1"/>
  <c r="G18" i="7"/>
  <c r="G17" i="7" s="1"/>
  <c r="F24" i="7"/>
  <c r="F23" i="7" s="1"/>
  <c r="G24" i="7"/>
  <c r="G23" i="7" s="1"/>
  <c r="F28" i="7"/>
  <c r="F27" i="7" s="1"/>
  <c r="G28" i="7"/>
  <c r="G27" i="7" s="1"/>
  <c r="F33" i="3"/>
  <c r="G33" i="3"/>
  <c r="F38" i="3"/>
  <c r="G38" i="3"/>
  <c r="F44" i="3"/>
  <c r="G44" i="3"/>
  <c r="F46" i="3"/>
  <c r="G46" i="3"/>
  <c r="F49" i="3"/>
  <c r="F48" i="3" s="1"/>
  <c r="G13" i="1" s="1"/>
  <c r="G49" i="3"/>
  <c r="G48" i="3" s="1"/>
  <c r="H13" i="1" s="1"/>
  <c r="F13" i="3"/>
  <c r="G13" i="3"/>
  <c r="F15" i="3"/>
  <c r="G15" i="3"/>
  <c r="F17" i="3"/>
  <c r="G17" i="3"/>
  <c r="F19" i="3"/>
  <c r="G19" i="3"/>
  <c r="F11" i="3"/>
  <c r="G11" i="3"/>
  <c r="H10" i="1"/>
  <c r="G10" i="1"/>
  <c r="F10" i="1"/>
  <c r="G16" i="7" l="1"/>
  <c r="G15" i="7" s="1"/>
  <c r="F16" i="7"/>
  <c r="F15" i="7" s="1"/>
  <c r="G8" i="7"/>
  <c r="G7" i="7" s="1"/>
  <c r="G6" i="7" s="1"/>
  <c r="F8" i="7"/>
  <c r="F7" i="7" s="1"/>
  <c r="F6" i="7" s="1"/>
  <c r="F32" i="3"/>
  <c r="G12" i="1" s="1"/>
  <c r="G11" i="1" s="1"/>
  <c r="G32" i="3"/>
  <c r="H12" i="1" s="1"/>
  <c r="H11" i="1" s="1"/>
  <c r="G10" i="3"/>
  <c r="H9" i="1" s="1"/>
  <c r="H8" i="1" s="1"/>
  <c r="F10" i="3"/>
  <c r="G9" i="1" s="1"/>
  <c r="G8" i="1" s="1"/>
  <c r="E28" i="7"/>
  <c r="E27" i="7" s="1"/>
  <c r="E11" i="3"/>
  <c r="B12" i="5"/>
  <c r="G14" i="1" l="1"/>
  <c r="G28" i="1" s="1"/>
  <c r="H14" i="1"/>
  <c r="H28" i="1" s="1"/>
  <c r="E38" i="3"/>
  <c r="E24" i="7" l="1"/>
  <c r="E23" i="7" s="1"/>
  <c r="E18" i="7"/>
  <c r="E17" i="7" s="1"/>
  <c r="E12" i="7"/>
  <c r="E9" i="7"/>
  <c r="E8" i="7" s="1"/>
  <c r="E16" i="7" l="1"/>
  <c r="E15" i="7"/>
  <c r="E7" i="7"/>
  <c r="E6" i="7" s="1"/>
  <c r="B11" i="5"/>
  <c r="B10" i="5" s="1"/>
  <c r="E33" i="3" l="1"/>
  <c r="E49" i="3" l="1"/>
  <c r="E48" i="3" s="1"/>
  <c r="F13" i="1" s="1"/>
  <c r="F11" i="1" s="1"/>
  <c r="E44" i="3"/>
  <c r="E46" i="3" l="1"/>
  <c r="E32" i="3" s="1"/>
  <c r="E19" i="3"/>
  <c r="E17" i="3"/>
  <c r="E15" i="3"/>
  <c r="E13" i="3"/>
  <c r="E10" i="3" l="1"/>
  <c r="F9" i="1" s="1"/>
  <c r="F8" i="1" s="1"/>
  <c r="F14" i="1" s="1"/>
  <c r="F28" i="1" s="1"/>
</calcChain>
</file>

<file path=xl/sharedStrings.xml><?xml version="1.0" encoding="utf-8"?>
<sst xmlns="http://schemas.openxmlformats.org/spreadsheetml/2006/main" count="175" uniqueCount="91">
  <si>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</si>
  <si>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</si>
  <si>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</si>
  <si>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</si>
  <si>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</si>
  <si>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</si>
  <si>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</si>
  <si>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</si>
  <si>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</si>
  <si>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</si>
  <si>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</si>
  <si>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</si>
  <si>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</si>
  <si>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</si>
  <si>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</si>
  <si>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</si>
  <si>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</si>
  <si>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</si>
  <si>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</si>
  <si>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</si>
  <si>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</si>
  <si>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</si>
  <si>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</si>
  <si>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</si>
  <si>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</si>
  <si>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</si>
  <si>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</si>
  <si>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</si>
  <si>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</si>
  <si>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</si>
  <si>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</si>
  <si>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</si>
  <si>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</si>
  <si>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</si>
  <si>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</si>
  <si>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</si>
  <si>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</si>
  <si>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</si>
  <si>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</si>
  <si>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</si>
  <si>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</si>
  <si>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</si>
  <si>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</si>
  <si>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</si>
  <si>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</si>
  <si>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</si>
  <si>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</si>
  <si>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</si>
  <si>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</si>
  <si>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</si>
  <si>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</si>
  <si>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Prihodi od imovine</t>
  </si>
  <si>
    <t>Prihodi od upravnih i administrat.pristojbi,pristojbi po posebnim propisima i naknada</t>
  </si>
  <si>
    <t>Prihodi od prodaje proizvoda i roba te pruženih usluga,prihodi od donacijate povrati po protestiranim jamstvima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</si>
  <si>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</si>
  <si>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</si>
  <si>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</si>
  <si>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</si>
  <si>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</si>
  <si>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</si>
  <si>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</si>
  <si>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</si>
  <si>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</si>
  <si>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</si>
  <si>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>Osnovni program zbrinjavanja starijih osoba -Domovi za starije i nemoćne</t>
  </si>
  <si>
    <t>Izvor financiranja  46</t>
  </si>
  <si>
    <t>Financiranje domova za starije i nemoćne izvan županijskog proračuna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</si>
  <si>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</si>
  <si>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</si>
  <si>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</si>
  <si>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</si>
  <si>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</si>
  <si>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</si>
  <si>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</si>
  <si>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</si>
  <si>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</si>
  <si>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</si>
  <si>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</si>
  <si>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</si>
  <si>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</si>
  <si>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</si>
  <si>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Predsjednik Upravnog vijeća</t>
  </si>
  <si>
    <t>Ravnatelj</t>
  </si>
  <si>
    <t>Vjekoslav Ćurić,prof.</t>
  </si>
  <si>
    <t xml:space="preserve">                                                  Ravnatelj</t>
  </si>
  <si>
    <t xml:space="preserve">                                       Vjekoslav Ćurić,prof.</t>
  </si>
  <si>
    <t>prof.dr.sc. Jurislav Babić</t>
  </si>
  <si>
    <t>prof.dr.sc.Jurislav Babić</t>
  </si>
  <si>
    <t>UKUPAN DONOS VIŠKA / MANJKA IZ PRETHODNE(IH) GODINE</t>
  </si>
  <si>
    <t xml:space="preserve"> FINANCIJSKI PLAN DOMA ZA STARIJE I NEMOĆNE OSOBE OSIJEK 
ZA 2023. I PROJEKCIJA ZA 2024. I 2025. GODINU</t>
  </si>
  <si>
    <t xml:space="preserve"> FINANCIJSKI PLAN DOMA ZA STARIJE I NEMOĆNE OSOBE OSIJEK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</si>
</sst>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0" fontId="10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0" fillId="0" borderId="0" xfId="0" applyBorder="1"/>
    <xf numFmtId="0" fontId="11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18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L13" sqref="L12:L13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87" t="s">
        <v>89</v>
      </c>
      <c r="B1" s="87"/>
      <c r="C1" s="87"/>
      <c r="D1" s="87"/>
      <c r="E1" s="87"/>
      <c r="F1" s="87"/>
      <c r="G1" s="87"/>
      <c r="H1" s="87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87" t="s">
        <v>32</v>
      </c>
      <c r="B3" s="87"/>
      <c r="C3" s="87"/>
      <c r="D3" s="87"/>
      <c r="E3" s="87"/>
      <c r="F3" s="87"/>
      <c r="G3" s="92"/>
      <c r="H3" s="92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87" t="s">
        <v>40</v>
      </c>
      <c r="B5" s="88"/>
      <c r="C5" s="88"/>
      <c r="D5" s="88"/>
      <c r="E5" s="88"/>
      <c r="F5" s="88"/>
      <c r="G5" s="88"/>
      <c r="H5" s="88"/>
    </row>
    <row r="6" spans="1:8" ht="17.399999999999999" x14ac:dyDescent="0.3">
      <c r="A6" s="1"/>
      <c r="B6" s="2"/>
      <c r="C6" s="2"/>
      <c r="D6" s="2"/>
      <c r="E6" s="7"/>
      <c r="F6" s="8"/>
      <c r="G6" s="8"/>
      <c r="H6" s="45" t="s">
        <v>80</v>
      </c>
    </row>
    <row r="7" spans="1:8" ht="26.4" x14ac:dyDescent="0.3">
      <c r="A7" s="33"/>
      <c r="B7" s="34"/>
      <c r="C7" s="34"/>
      <c r="D7" s="35"/>
      <c r="E7" s="36"/>
      <c r="F7" s="4" t="s">
        <v>42</v>
      </c>
      <c r="G7" s="4" t="s">
        <v>43</v>
      </c>
      <c r="H7" s="4" t="s">
        <v>44</v>
      </c>
    </row>
    <row r="8" spans="1:8" x14ac:dyDescent="0.3">
      <c r="A8" s="93" t="s">
        <v>0</v>
      </c>
      <c r="B8" s="82"/>
      <c r="C8" s="82"/>
      <c r="D8" s="82"/>
      <c r="E8" s="94"/>
      <c r="F8" s="37">
        <f>F9+F10</f>
        <v>2649300</v>
      </c>
      <c r="G8" s="37">
        <f t="shared" ref="G8:H8" si="0">G9+G10</f>
        <v>2647176</v>
      </c>
      <c r="H8" s="37">
        <f t="shared" si="0"/>
        <v>2647176</v>
      </c>
    </row>
    <row r="9" spans="1:8" x14ac:dyDescent="0.3">
      <c r="A9" s="89" t="s">
        <v>1</v>
      </c>
      <c r="B9" s="86"/>
      <c r="C9" s="86"/>
      <c r="D9" s="86"/>
      <c r="E9" s="84"/>
      <c r="F9" s="38">
        <f>' Račun prihoda i rashoda'!$E$10</f>
        <v>2649300</v>
      </c>
      <c r="G9" s="38">
        <f>' Račun prihoda i rashoda'!$F$10</f>
        <v>2647176</v>
      </c>
      <c r="H9" s="38">
        <f>' Račun prihoda i rashoda'!$G$10</f>
        <v>2647176</v>
      </c>
    </row>
    <row r="10" spans="1:8" x14ac:dyDescent="0.3">
      <c r="A10" s="95" t="s">
        <v>2</v>
      </c>
      <c r="B10" s="84"/>
      <c r="C10" s="84"/>
      <c r="D10" s="84"/>
      <c r="E10" s="84"/>
      <c r="F10" s="38">
        <f>' Račun prihoda i rashoda'!$E$21</f>
        <v>0</v>
      </c>
      <c r="G10" s="38">
        <f>' Račun prihoda i rashoda'!$F$21</f>
        <v>0</v>
      </c>
      <c r="H10" s="38">
        <f>' Račun prihoda i rashoda'!$G$21</f>
        <v>0</v>
      </c>
    </row>
    <row r="11" spans="1:8" x14ac:dyDescent="0.3">
      <c r="A11" s="46" t="s">
        <v>3</v>
      </c>
      <c r="B11" s="47"/>
      <c r="C11" s="47"/>
      <c r="D11" s="47"/>
      <c r="E11" s="47"/>
      <c r="F11" s="37">
        <f>F12+F13</f>
        <v>2655950</v>
      </c>
      <c r="G11" s="37">
        <f t="shared" ref="G11:H11" si="1">G12+G13</f>
        <v>2647176</v>
      </c>
      <c r="H11" s="37">
        <f t="shared" si="1"/>
        <v>2647176</v>
      </c>
    </row>
    <row r="12" spans="1:8" x14ac:dyDescent="0.3">
      <c r="A12" s="85" t="s">
        <v>4</v>
      </c>
      <c r="B12" s="86"/>
      <c r="C12" s="86"/>
      <c r="D12" s="86"/>
      <c r="E12" s="86"/>
      <c r="F12" s="38">
        <v>2552426</v>
      </c>
      <c r="G12" s="38">
        <f>' Račun prihoda i rashoda'!$F$32</f>
        <v>2543652</v>
      </c>
      <c r="H12" s="39">
        <f>' Račun prihoda i rashoda'!$G$32</f>
        <v>2543652</v>
      </c>
    </row>
    <row r="13" spans="1:8" x14ac:dyDescent="0.3">
      <c r="A13" s="83" t="s">
        <v>5</v>
      </c>
      <c r="B13" s="84"/>
      <c r="C13" s="84"/>
      <c r="D13" s="84"/>
      <c r="E13" s="84"/>
      <c r="F13" s="40">
        <f>' Račun prihoda i rashoda'!$E$48</f>
        <v>103524</v>
      </c>
      <c r="G13" s="40">
        <f>' Račun prihoda i rashoda'!$F$48</f>
        <v>103524</v>
      </c>
      <c r="H13" s="39">
        <f>' Račun prihoda i rashoda'!$G$48</f>
        <v>103524</v>
      </c>
    </row>
    <row r="14" spans="1:8" x14ac:dyDescent="0.3">
      <c r="A14" s="81" t="s">
        <v>6</v>
      </c>
      <c r="B14" s="82"/>
      <c r="C14" s="82"/>
      <c r="D14" s="82"/>
      <c r="E14" s="82"/>
      <c r="F14" s="41">
        <f>F8-F11</f>
        <v>-6650</v>
      </c>
      <c r="G14" s="41">
        <f t="shared" ref="G14:H14" si="2">G8-G11</f>
        <v>0</v>
      </c>
      <c r="H14" s="41">
        <f t="shared" si="2"/>
        <v>0</v>
      </c>
    </row>
    <row r="15" spans="1:8" ht="6.6" customHeight="1" x14ac:dyDescent="0.3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3">
      <c r="A16" s="87" t="s">
        <v>41</v>
      </c>
      <c r="B16" s="88"/>
      <c r="C16" s="88"/>
      <c r="D16" s="88"/>
      <c r="E16" s="88"/>
      <c r="F16" s="88"/>
      <c r="G16" s="88"/>
      <c r="H16" s="88"/>
    </row>
    <row r="17" spans="1:8" ht="26.4" x14ac:dyDescent="0.3">
      <c r="A17" s="33"/>
      <c r="B17" s="34"/>
      <c r="C17" s="34"/>
      <c r="D17" s="35"/>
      <c r="E17" s="36"/>
      <c r="F17" s="4" t="s">
        <v>42</v>
      </c>
      <c r="G17" s="4" t="s">
        <v>43</v>
      </c>
      <c r="H17" s="4" t="s">
        <v>44</v>
      </c>
    </row>
    <row r="18" spans="1:8" ht="15.75" customHeight="1" x14ac:dyDescent="0.3">
      <c r="A18" s="89" t="s">
        <v>8</v>
      </c>
      <c r="B18" s="90"/>
      <c r="C18" s="90"/>
      <c r="D18" s="90"/>
      <c r="E18" s="91"/>
      <c r="F18" s="40">
        <v>0</v>
      </c>
      <c r="G18" s="40"/>
      <c r="H18" s="40"/>
    </row>
    <row r="19" spans="1:8" x14ac:dyDescent="0.3">
      <c r="A19" s="89" t="s">
        <v>9</v>
      </c>
      <c r="B19" s="86"/>
      <c r="C19" s="86"/>
      <c r="D19" s="86"/>
      <c r="E19" s="86"/>
      <c r="F19" s="40">
        <v>0</v>
      </c>
      <c r="G19" s="40"/>
      <c r="H19" s="40"/>
    </row>
    <row r="20" spans="1:8" x14ac:dyDescent="0.3">
      <c r="A20" s="81" t="s">
        <v>10</v>
      </c>
      <c r="B20" s="82"/>
      <c r="C20" s="82"/>
      <c r="D20" s="82"/>
      <c r="E20" s="82"/>
      <c r="F20" s="37">
        <v>0</v>
      </c>
      <c r="G20" s="37">
        <v>0</v>
      </c>
      <c r="H20" s="37">
        <v>0</v>
      </c>
    </row>
    <row r="21" spans="1:8" ht="9.6" customHeight="1" x14ac:dyDescent="0.3">
      <c r="A21" s="25"/>
      <c r="B21" s="26"/>
      <c r="C21" s="26"/>
      <c r="D21" s="26"/>
      <c r="E21" s="26"/>
      <c r="F21" s="27"/>
      <c r="G21" s="27"/>
      <c r="H21" s="27"/>
    </row>
    <row r="22" spans="1:8" ht="18" customHeight="1" x14ac:dyDescent="0.3">
      <c r="A22" s="87" t="s">
        <v>49</v>
      </c>
      <c r="B22" s="88"/>
      <c r="C22" s="88"/>
      <c r="D22" s="88"/>
      <c r="E22" s="88"/>
      <c r="F22" s="88"/>
      <c r="G22" s="88"/>
      <c r="H22" s="88"/>
    </row>
    <row r="23" spans="1:8" ht="3" customHeight="1" x14ac:dyDescent="0.3">
      <c r="A23" s="25"/>
      <c r="B23" s="26"/>
      <c r="C23" s="26"/>
      <c r="D23" s="26"/>
      <c r="E23" s="26"/>
      <c r="F23" s="27"/>
      <c r="G23" s="27"/>
      <c r="H23" s="27"/>
    </row>
    <row r="24" spans="1:8" ht="26.4" x14ac:dyDescent="0.3">
      <c r="A24" s="33"/>
      <c r="B24" s="34"/>
      <c r="C24" s="34"/>
      <c r="D24" s="35"/>
      <c r="E24" s="36"/>
      <c r="F24" s="4" t="s">
        <v>42</v>
      </c>
      <c r="G24" s="4" t="s">
        <v>43</v>
      </c>
      <c r="H24" s="4" t="s">
        <v>44</v>
      </c>
    </row>
    <row r="25" spans="1:8" x14ac:dyDescent="0.3">
      <c r="A25" s="97" t="s">
        <v>88</v>
      </c>
      <c r="B25" s="98"/>
      <c r="C25" s="98"/>
      <c r="D25" s="98"/>
      <c r="E25" s="99"/>
      <c r="F25" s="42">
        <v>6650</v>
      </c>
      <c r="G25" s="42"/>
      <c r="H25" s="43"/>
    </row>
    <row r="26" spans="1:8" ht="30" customHeight="1" x14ac:dyDescent="0.3">
      <c r="A26" s="100" t="s">
        <v>7</v>
      </c>
      <c r="B26" s="101"/>
      <c r="C26" s="101"/>
      <c r="D26" s="101"/>
      <c r="E26" s="102"/>
      <c r="F26" s="44">
        <v>6650</v>
      </c>
      <c r="G26" s="44"/>
      <c r="H26" s="41"/>
    </row>
    <row r="28" spans="1:8" x14ac:dyDescent="0.3">
      <c r="A28" s="85" t="s">
        <v>11</v>
      </c>
      <c r="B28" s="86"/>
      <c r="C28" s="86"/>
      <c r="D28" s="86"/>
      <c r="E28" s="86"/>
      <c r="F28" s="40">
        <f>F14+F26</f>
        <v>0</v>
      </c>
      <c r="G28" s="40">
        <f>G14+G26</f>
        <v>0</v>
      </c>
      <c r="H28" s="40">
        <f>H14+H26</f>
        <v>0</v>
      </c>
    </row>
    <row r="29" spans="1:8" ht="11.25" customHeight="1" x14ac:dyDescent="0.3">
      <c r="A29" s="20"/>
      <c r="B29" s="21"/>
      <c r="C29" s="21"/>
      <c r="D29" s="21"/>
      <c r="E29" s="21"/>
      <c r="F29" s="22"/>
      <c r="G29" s="22"/>
      <c r="H29" s="22"/>
    </row>
    <row r="30" spans="1:8" s="51" customFormat="1" ht="11.25" customHeight="1" x14ac:dyDescent="0.3">
      <c r="A30" s="20"/>
      <c r="B30" s="21"/>
      <c r="C30" s="21"/>
      <c r="D30" s="21"/>
      <c r="E30" s="21"/>
      <c r="F30" s="22"/>
      <c r="G30" s="22"/>
      <c r="H30" s="22"/>
    </row>
    <row r="31" spans="1:8" ht="13.8" customHeight="1" x14ac:dyDescent="0.3">
      <c r="B31" s="96" t="s">
        <v>82</v>
      </c>
      <c r="C31" s="96"/>
      <c r="D31" s="96"/>
      <c r="E31" s="96"/>
      <c r="G31" s="96" t="s">
        <v>81</v>
      </c>
      <c r="H31" s="96"/>
    </row>
    <row r="32" spans="1:8" s="51" customFormat="1" ht="13.8" customHeight="1" x14ac:dyDescent="0.3">
      <c r="B32" s="80"/>
      <c r="C32" s="80"/>
      <c r="D32" s="80"/>
      <c r="E32" s="80"/>
      <c r="G32" s="80"/>
      <c r="H32" s="80"/>
    </row>
    <row r="33" spans="2:8" ht="13.2" customHeight="1" x14ac:dyDescent="0.3"/>
    <row r="34" spans="2:8" x14ac:dyDescent="0.3">
      <c r="B34" s="96" t="s">
        <v>83</v>
      </c>
      <c r="C34" s="96"/>
      <c r="D34" s="96"/>
      <c r="E34" s="96"/>
      <c r="G34" s="96" t="s">
        <v>87</v>
      </c>
      <c r="H34" s="96"/>
    </row>
    <row r="38" spans="2:8" x14ac:dyDescent="0.3">
      <c r="B38" s="96"/>
      <c r="C38" s="96"/>
      <c r="D38" s="96"/>
      <c r="E38" s="96"/>
      <c r="F38" s="51"/>
      <c r="G38" s="96"/>
      <c r="H38" s="96"/>
    </row>
    <row r="40" spans="2:8" x14ac:dyDescent="0.3">
      <c r="B40" s="96"/>
      <c r="C40" s="96"/>
      <c r="D40" s="96"/>
      <c r="E40" s="96"/>
      <c r="G40" s="96"/>
      <c r="H40" s="96"/>
    </row>
  </sheetData>
  <mergeCells count="25">
    <mergeCell ref="B40:E40"/>
    <mergeCell ref="G40:H40"/>
    <mergeCell ref="A22:H22"/>
    <mergeCell ref="A28:E28"/>
    <mergeCell ref="A25:E25"/>
    <mergeCell ref="A26:E26"/>
    <mergeCell ref="B31:E31"/>
    <mergeCell ref="B34:E34"/>
    <mergeCell ref="G31:H31"/>
    <mergeCell ref="G34:H34"/>
    <mergeCell ref="B38:E38"/>
    <mergeCell ref="G38:H38"/>
    <mergeCell ref="A1:H1"/>
    <mergeCell ref="A3:H3"/>
    <mergeCell ref="A8:E8"/>
    <mergeCell ref="A9:E9"/>
    <mergeCell ref="A10:E10"/>
    <mergeCell ref="A20:E20"/>
    <mergeCell ref="A13:E13"/>
    <mergeCell ref="A14:E14"/>
    <mergeCell ref="A12:E12"/>
    <mergeCell ref="A5:H5"/>
    <mergeCell ref="A16:H16"/>
    <mergeCell ref="A18:E18"/>
    <mergeCell ref="A19:E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40" workbookViewId="0">
      <selection activeCell="K8" sqref="K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87" t="s">
        <v>90</v>
      </c>
      <c r="B1" s="87"/>
      <c r="C1" s="87"/>
      <c r="D1" s="87"/>
      <c r="E1" s="87"/>
      <c r="F1" s="87"/>
      <c r="G1" s="87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87" t="s">
        <v>32</v>
      </c>
      <c r="B3" s="87"/>
      <c r="C3" s="87"/>
      <c r="D3" s="87"/>
      <c r="E3" s="87"/>
      <c r="F3" s="92"/>
      <c r="G3" s="92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87" t="s">
        <v>13</v>
      </c>
      <c r="B5" s="88"/>
      <c r="C5" s="88"/>
      <c r="D5" s="88"/>
      <c r="E5" s="88"/>
      <c r="F5" s="88"/>
      <c r="G5" s="88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ht="15.6" x14ac:dyDescent="0.3">
      <c r="A7" s="87" t="s">
        <v>1</v>
      </c>
      <c r="B7" s="103"/>
      <c r="C7" s="103"/>
      <c r="D7" s="103"/>
      <c r="E7" s="103"/>
      <c r="F7" s="103"/>
      <c r="G7" s="103"/>
    </row>
    <row r="8" spans="1:7" ht="17.399999999999999" x14ac:dyDescent="0.3">
      <c r="A8" s="5"/>
      <c r="B8" s="5"/>
      <c r="C8" s="5"/>
      <c r="D8" s="5"/>
      <c r="E8" s="5"/>
      <c r="F8" s="6"/>
      <c r="G8" s="6"/>
    </row>
    <row r="9" spans="1:7" ht="26.4" x14ac:dyDescent="0.3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42</v>
      </c>
      <c r="F9" s="24" t="s">
        <v>43</v>
      </c>
      <c r="G9" s="24" t="s">
        <v>44</v>
      </c>
    </row>
    <row r="10" spans="1:7" ht="15.75" customHeight="1" x14ac:dyDescent="0.3">
      <c r="A10" s="12">
        <v>6</v>
      </c>
      <c r="B10" s="12"/>
      <c r="C10" s="12"/>
      <c r="D10" s="12" t="s">
        <v>17</v>
      </c>
      <c r="E10" s="76">
        <f>E11++E13+E15+E17+E19</f>
        <v>2649300</v>
      </c>
      <c r="F10" s="76">
        <f t="shared" ref="F10:G10" si="0">F11++F13+F15+F17+F19</f>
        <v>2647176</v>
      </c>
      <c r="G10" s="76">
        <f t="shared" si="0"/>
        <v>2647176</v>
      </c>
    </row>
    <row r="11" spans="1:7" ht="39.6" x14ac:dyDescent="0.3">
      <c r="A11" s="12"/>
      <c r="B11" s="17">
        <v>63</v>
      </c>
      <c r="C11" s="17"/>
      <c r="D11" s="17" t="s">
        <v>46</v>
      </c>
      <c r="E11" s="64">
        <f>E12</f>
        <v>2124</v>
      </c>
      <c r="F11" s="64">
        <f t="shared" ref="F11:G11" si="1">F12</f>
        <v>0</v>
      </c>
      <c r="G11" s="64">
        <f t="shared" si="1"/>
        <v>0</v>
      </c>
    </row>
    <row r="12" spans="1:7" x14ac:dyDescent="0.3">
      <c r="A12" s="13"/>
      <c r="B12" s="13"/>
      <c r="C12" s="14">
        <v>54</v>
      </c>
      <c r="D12" s="14" t="s">
        <v>73</v>
      </c>
      <c r="E12" s="10">
        <v>2124</v>
      </c>
      <c r="F12" s="10">
        <v>0</v>
      </c>
      <c r="G12" s="10">
        <v>0</v>
      </c>
    </row>
    <row r="13" spans="1:7" ht="20.399999999999999" customHeight="1" x14ac:dyDescent="0.3">
      <c r="A13" s="13"/>
      <c r="B13" s="13">
        <v>64</v>
      </c>
      <c r="C13" s="14"/>
      <c r="D13" s="14" t="s">
        <v>51</v>
      </c>
      <c r="E13" s="65">
        <f>E14</f>
        <v>27</v>
      </c>
      <c r="F13" s="65">
        <f t="shared" ref="F13:G13" si="2">F14</f>
        <v>27</v>
      </c>
      <c r="G13" s="65">
        <f t="shared" si="2"/>
        <v>27</v>
      </c>
    </row>
    <row r="14" spans="1:7" x14ac:dyDescent="0.3">
      <c r="A14" s="13"/>
      <c r="B14" s="13"/>
      <c r="C14" s="14">
        <v>49</v>
      </c>
      <c r="D14" s="14" t="s">
        <v>55</v>
      </c>
      <c r="E14" s="10">
        <v>27</v>
      </c>
      <c r="F14" s="52">
        <v>27</v>
      </c>
      <c r="G14" s="52">
        <v>27</v>
      </c>
    </row>
    <row r="15" spans="1:7" ht="52.8" x14ac:dyDescent="0.3">
      <c r="A15" s="13"/>
      <c r="B15" s="13">
        <v>65</v>
      </c>
      <c r="C15" s="14"/>
      <c r="D15" s="18" t="s">
        <v>52</v>
      </c>
      <c r="E15" s="65">
        <f>E16</f>
        <v>1758576</v>
      </c>
      <c r="F15" s="65">
        <f t="shared" ref="F15:G15" si="3">F16</f>
        <v>1758576</v>
      </c>
      <c r="G15" s="65">
        <f t="shared" si="3"/>
        <v>1758576</v>
      </c>
    </row>
    <row r="16" spans="1:7" x14ac:dyDescent="0.3">
      <c r="A16" s="13"/>
      <c r="B16" s="13"/>
      <c r="C16" s="14">
        <v>49</v>
      </c>
      <c r="D16" s="14" t="s">
        <v>55</v>
      </c>
      <c r="E16" s="10">
        <v>1758576</v>
      </c>
      <c r="F16" s="52">
        <v>1758576</v>
      </c>
      <c r="G16" s="52">
        <v>1758576</v>
      </c>
    </row>
    <row r="17" spans="1:10" ht="66" x14ac:dyDescent="0.3">
      <c r="A17" s="13"/>
      <c r="B17" s="13">
        <v>66</v>
      </c>
      <c r="C17" s="14"/>
      <c r="D17" s="18" t="s">
        <v>53</v>
      </c>
      <c r="E17" s="65">
        <f>E18</f>
        <v>11992</v>
      </c>
      <c r="F17" s="65">
        <f t="shared" ref="F17:G17" si="4">F18</f>
        <v>11992</v>
      </c>
      <c r="G17" s="65">
        <f t="shared" si="4"/>
        <v>11992</v>
      </c>
    </row>
    <row r="18" spans="1:10" ht="21" customHeight="1" x14ac:dyDescent="0.3">
      <c r="A18" s="13"/>
      <c r="B18" s="13"/>
      <c r="C18" s="14">
        <v>32</v>
      </c>
      <c r="D18" s="14" t="s">
        <v>39</v>
      </c>
      <c r="E18" s="10">
        <v>11992</v>
      </c>
      <c r="F18" s="52">
        <v>11992</v>
      </c>
      <c r="G18" s="52">
        <v>11992</v>
      </c>
    </row>
    <row r="19" spans="1:10" ht="39.6" x14ac:dyDescent="0.3">
      <c r="A19" s="13"/>
      <c r="B19" s="13">
        <v>67</v>
      </c>
      <c r="C19" s="14"/>
      <c r="D19" s="17" t="s">
        <v>47</v>
      </c>
      <c r="E19" s="65">
        <f>E20</f>
        <v>876581</v>
      </c>
      <c r="F19" s="65">
        <f t="shared" ref="F19:G19" si="5">F20</f>
        <v>876581</v>
      </c>
      <c r="G19" s="65">
        <f t="shared" si="5"/>
        <v>876581</v>
      </c>
    </row>
    <row r="20" spans="1:10" ht="26.4" x14ac:dyDescent="0.3">
      <c r="A20" s="13"/>
      <c r="B20" s="13"/>
      <c r="C20" s="14">
        <v>46</v>
      </c>
      <c r="D20" s="18" t="s">
        <v>62</v>
      </c>
      <c r="E20" s="10">
        <v>876581</v>
      </c>
      <c r="F20" s="52">
        <v>876581</v>
      </c>
      <c r="G20" s="52">
        <v>876581</v>
      </c>
    </row>
    <row r="21" spans="1:10" ht="26.4" x14ac:dyDescent="0.3">
      <c r="A21" s="15">
        <v>7</v>
      </c>
      <c r="B21" s="16"/>
      <c r="C21" s="16"/>
      <c r="D21" s="28" t="s">
        <v>19</v>
      </c>
      <c r="E21" s="10">
        <v>0</v>
      </c>
      <c r="F21" s="52">
        <v>0</v>
      </c>
      <c r="G21" s="52">
        <v>0</v>
      </c>
    </row>
    <row r="22" spans="1:10" ht="39.6" x14ac:dyDescent="0.3">
      <c r="A22" s="17"/>
      <c r="B22" s="17">
        <v>72</v>
      </c>
      <c r="C22" s="17"/>
      <c r="D22" s="29" t="s">
        <v>45</v>
      </c>
      <c r="E22" s="10">
        <v>0</v>
      </c>
      <c r="F22" s="52">
        <v>0</v>
      </c>
      <c r="G22" s="52">
        <v>0</v>
      </c>
    </row>
    <row r="23" spans="1:10" ht="26.4" x14ac:dyDescent="0.3">
      <c r="A23" s="17"/>
      <c r="B23" s="17"/>
      <c r="C23" s="14">
        <v>72</v>
      </c>
      <c r="D23" s="18" t="s">
        <v>19</v>
      </c>
      <c r="E23" s="10">
        <v>0</v>
      </c>
      <c r="F23" s="52">
        <v>0</v>
      </c>
      <c r="G23" s="52">
        <v>0</v>
      </c>
    </row>
    <row r="24" spans="1:10" ht="39.6" x14ac:dyDescent="0.3">
      <c r="A24" s="53">
        <v>9</v>
      </c>
      <c r="B24" s="55"/>
      <c r="C24" s="54"/>
      <c r="D24" s="62" t="s">
        <v>63</v>
      </c>
      <c r="E24" s="52"/>
      <c r="F24" s="52"/>
      <c r="G24" s="52"/>
      <c r="H24" s="60"/>
      <c r="I24" s="57"/>
      <c r="J24" s="61"/>
    </row>
    <row r="25" spans="1:10" ht="17.399999999999999" customHeight="1" x14ac:dyDescent="0.3">
      <c r="A25" s="55"/>
      <c r="B25" s="55"/>
      <c r="C25" s="54">
        <v>32</v>
      </c>
      <c r="D25" s="63" t="s">
        <v>39</v>
      </c>
      <c r="E25" s="52">
        <v>0</v>
      </c>
      <c r="F25" s="52">
        <v>0</v>
      </c>
      <c r="G25" s="52">
        <v>0</v>
      </c>
      <c r="H25" s="60"/>
      <c r="I25" s="57"/>
      <c r="J25" s="61"/>
    </row>
    <row r="26" spans="1:10" s="51" customFormat="1" ht="21" customHeight="1" x14ac:dyDescent="0.3">
      <c r="A26" s="55"/>
      <c r="B26" s="55"/>
      <c r="C26" s="54">
        <v>49</v>
      </c>
      <c r="D26" s="63" t="s">
        <v>55</v>
      </c>
      <c r="E26" s="52">
        <v>0</v>
      </c>
      <c r="F26" s="52">
        <v>0</v>
      </c>
      <c r="G26" s="52">
        <v>0</v>
      </c>
      <c r="H26" s="60"/>
      <c r="I26" s="57"/>
    </row>
    <row r="27" spans="1:10" s="51" customFormat="1" x14ac:dyDescent="0.3">
      <c r="A27" s="50"/>
      <c r="B27" s="50"/>
      <c r="C27" s="58"/>
      <c r="D27" s="59"/>
      <c r="E27" s="56"/>
      <c r="F27" s="56"/>
      <c r="G27" s="57"/>
    </row>
    <row r="29" spans="1:10" ht="15.6" x14ac:dyDescent="0.3">
      <c r="A29" s="87" t="s">
        <v>20</v>
      </c>
      <c r="B29" s="103"/>
      <c r="C29" s="103"/>
      <c r="D29" s="103"/>
      <c r="E29" s="103"/>
      <c r="F29" s="103"/>
      <c r="G29" s="103"/>
    </row>
    <row r="30" spans="1:10" ht="17.399999999999999" x14ac:dyDescent="0.3">
      <c r="A30" s="5"/>
      <c r="B30" s="5"/>
      <c r="C30" s="5"/>
      <c r="D30" s="5"/>
      <c r="E30" s="5"/>
      <c r="F30" s="6"/>
      <c r="G30" s="6"/>
    </row>
    <row r="31" spans="1:10" ht="26.4" x14ac:dyDescent="0.3">
      <c r="A31" s="24" t="s">
        <v>14</v>
      </c>
      <c r="B31" s="23" t="s">
        <v>15</v>
      </c>
      <c r="C31" s="23" t="s">
        <v>16</v>
      </c>
      <c r="D31" s="23" t="s">
        <v>21</v>
      </c>
      <c r="E31" s="24" t="s">
        <v>42</v>
      </c>
      <c r="F31" s="24" t="s">
        <v>43</v>
      </c>
      <c r="G31" s="24" t="s">
        <v>44</v>
      </c>
    </row>
    <row r="32" spans="1:10" ht="15.75" customHeight="1" x14ac:dyDescent="0.3">
      <c r="A32" s="12">
        <v>3</v>
      </c>
      <c r="B32" s="12"/>
      <c r="C32" s="12"/>
      <c r="D32" s="12" t="s">
        <v>22</v>
      </c>
      <c r="E32" s="76">
        <f>E33+E38+E44+E46</f>
        <v>2552426</v>
      </c>
      <c r="F32" s="76">
        <f t="shared" ref="F32:G32" si="6">F33+F38+F44+F46</f>
        <v>2543652</v>
      </c>
      <c r="G32" s="76">
        <f t="shared" si="6"/>
        <v>2543652</v>
      </c>
    </row>
    <row r="33" spans="1:7" ht="15.75" customHeight="1" x14ac:dyDescent="0.3">
      <c r="A33" s="12"/>
      <c r="B33" s="17">
        <v>31</v>
      </c>
      <c r="C33" s="17"/>
      <c r="D33" s="17" t="s">
        <v>23</v>
      </c>
      <c r="E33" s="65">
        <f>E34+E35+E36+E37</f>
        <v>1426106</v>
      </c>
      <c r="F33" s="65">
        <f t="shared" ref="F33:G33" si="7">F34+F35+F36+F37</f>
        <v>1426106</v>
      </c>
      <c r="G33" s="65">
        <f t="shared" si="7"/>
        <v>1426106</v>
      </c>
    </row>
    <row r="34" spans="1:7" x14ac:dyDescent="0.3">
      <c r="A34" s="13"/>
      <c r="B34" s="13"/>
      <c r="C34" s="14">
        <v>32</v>
      </c>
      <c r="D34" s="14" t="s">
        <v>39</v>
      </c>
      <c r="E34" s="10">
        <v>3982</v>
      </c>
      <c r="F34" s="52">
        <v>3982</v>
      </c>
      <c r="G34" s="52">
        <v>3982</v>
      </c>
    </row>
    <row r="35" spans="1:7" ht="26.4" x14ac:dyDescent="0.3">
      <c r="A35" s="13"/>
      <c r="B35" s="13"/>
      <c r="C35" s="14">
        <v>46</v>
      </c>
      <c r="D35" s="18" t="s">
        <v>54</v>
      </c>
      <c r="E35" s="10">
        <v>675347</v>
      </c>
      <c r="F35" s="52">
        <v>675347</v>
      </c>
      <c r="G35" s="52">
        <v>675347</v>
      </c>
    </row>
    <row r="36" spans="1:7" ht="26.4" x14ac:dyDescent="0.3">
      <c r="A36" s="13"/>
      <c r="B36" s="13"/>
      <c r="C36" s="14">
        <v>47</v>
      </c>
      <c r="D36" s="18" t="s">
        <v>56</v>
      </c>
      <c r="E36" s="10"/>
      <c r="F36" s="52"/>
      <c r="G36" s="52"/>
    </row>
    <row r="37" spans="1:7" x14ac:dyDescent="0.3">
      <c r="A37" s="13"/>
      <c r="B37" s="13"/>
      <c r="C37" s="14">
        <v>49</v>
      </c>
      <c r="D37" s="14" t="s">
        <v>55</v>
      </c>
      <c r="E37" s="10">
        <v>746777</v>
      </c>
      <c r="F37" s="52">
        <v>746777</v>
      </c>
      <c r="G37" s="52">
        <v>746777</v>
      </c>
    </row>
    <row r="38" spans="1:7" x14ac:dyDescent="0.3">
      <c r="A38" s="13"/>
      <c r="B38" s="13">
        <v>32</v>
      </c>
      <c r="C38" s="14"/>
      <c r="D38" s="13" t="s">
        <v>35</v>
      </c>
      <c r="E38" s="65">
        <f>E39+E40+E41+E42+E43</f>
        <v>1117693</v>
      </c>
      <c r="F38" s="65">
        <f t="shared" ref="F38:G38" si="8">F39+F40+F41+F42+F43</f>
        <v>1108919</v>
      </c>
      <c r="G38" s="65">
        <f t="shared" si="8"/>
        <v>1108919</v>
      </c>
    </row>
    <row r="39" spans="1:7" x14ac:dyDescent="0.3">
      <c r="A39" s="13"/>
      <c r="B39" s="13"/>
      <c r="C39" s="14">
        <v>32</v>
      </c>
      <c r="D39" s="14" t="s">
        <v>39</v>
      </c>
      <c r="E39" s="10">
        <v>8010</v>
      </c>
      <c r="F39" s="52">
        <v>8010</v>
      </c>
      <c r="G39" s="52">
        <v>8010</v>
      </c>
    </row>
    <row r="40" spans="1:7" ht="26.4" x14ac:dyDescent="0.3">
      <c r="A40" s="13"/>
      <c r="B40" s="13"/>
      <c r="C40" s="14">
        <v>46</v>
      </c>
      <c r="D40" s="18" t="s">
        <v>54</v>
      </c>
      <c r="E40" s="10">
        <v>97710</v>
      </c>
      <c r="F40" s="52">
        <v>97710</v>
      </c>
      <c r="G40" s="52">
        <v>97710</v>
      </c>
    </row>
    <row r="41" spans="1:7" ht="26.4" x14ac:dyDescent="0.3">
      <c r="A41" s="13"/>
      <c r="B41" s="13"/>
      <c r="C41" s="14">
        <v>47</v>
      </c>
      <c r="D41" s="18" t="s">
        <v>56</v>
      </c>
      <c r="E41" s="10">
        <v>0</v>
      </c>
      <c r="F41" s="52">
        <v>0</v>
      </c>
      <c r="G41" s="52">
        <v>0</v>
      </c>
    </row>
    <row r="42" spans="1:7" x14ac:dyDescent="0.3">
      <c r="A42" s="13"/>
      <c r="B42" s="30"/>
      <c r="C42" s="14">
        <v>49</v>
      </c>
      <c r="D42" s="14" t="s">
        <v>55</v>
      </c>
      <c r="E42" s="10">
        <v>1009849</v>
      </c>
      <c r="F42" s="52">
        <v>1003199</v>
      </c>
      <c r="G42" s="52">
        <v>1003199</v>
      </c>
    </row>
    <row r="43" spans="1:7" s="51" customFormat="1" x14ac:dyDescent="0.3">
      <c r="A43" s="13"/>
      <c r="B43" s="30"/>
      <c r="C43" s="54">
        <v>54</v>
      </c>
      <c r="D43" s="54" t="s">
        <v>73</v>
      </c>
      <c r="E43" s="52">
        <v>2124</v>
      </c>
      <c r="F43" s="52">
        <v>0</v>
      </c>
      <c r="G43" s="52">
        <v>0</v>
      </c>
    </row>
    <row r="44" spans="1:7" x14ac:dyDescent="0.3">
      <c r="A44" s="13"/>
      <c r="B44" s="13">
        <v>34</v>
      </c>
      <c r="C44" s="14"/>
      <c r="D44" s="14" t="s">
        <v>58</v>
      </c>
      <c r="E44" s="65">
        <f>E45</f>
        <v>6636</v>
      </c>
      <c r="F44" s="65">
        <f t="shared" ref="F44:G44" si="9">F45</f>
        <v>6636</v>
      </c>
      <c r="G44" s="65">
        <f t="shared" si="9"/>
        <v>6636</v>
      </c>
    </row>
    <row r="45" spans="1:7" x14ac:dyDescent="0.3">
      <c r="A45" s="13"/>
      <c r="B45" s="13"/>
      <c r="C45" s="14">
        <v>49</v>
      </c>
      <c r="D45" s="14" t="s">
        <v>55</v>
      </c>
      <c r="E45" s="10">
        <v>6636</v>
      </c>
      <c r="F45" s="52">
        <v>6636</v>
      </c>
      <c r="G45" s="52">
        <v>6636</v>
      </c>
    </row>
    <row r="46" spans="1:7" ht="39.6" x14ac:dyDescent="0.3">
      <c r="A46" s="13"/>
      <c r="B46" s="13">
        <v>37</v>
      </c>
      <c r="C46" s="14"/>
      <c r="D46" s="18" t="s">
        <v>59</v>
      </c>
      <c r="E46" s="65">
        <f>E47</f>
        <v>1991</v>
      </c>
      <c r="F46" s="65">
        <f t="shared" ref="F46:G46" si="10">F47</f>
        <v>1991</v>
      </c>
      <c r="G46" s="65">
        <f t="shared" si="10"/>
        <v>1991</v>
      </c>
    </row>
    <row r="47" spans="1:7" x14ac:dyDescent="0.3">
      <c r="A47" s="13"/>
      <c r="B47" s="13"/>
      <c r="C47" s="14">
        <v>49</v>
      </c>
      <c r="D47" s="14" t="s">
        <v>55</v>
      </c>
      <c r="E47" s="10">
        <v>1991</v>
      </c>
      <c r="F47" s="52">
        <v>1991</v>
      </c>
      <c r="G47" s="52">
        <v>1991</v>
      </c>
    </row>
    <row r="48" spans="1:7" ht="26.4" x14ac:dyDescent="0.3">
      <c r="A48" s="15">
        <v>4</v>
      </c>
      <c r="B48" s="16"/>
      <c r="C48" s="16"/>
      <c r="D48" s="28" t="s">
        <v>24</v>
      </c>
      <c r="E48" s="76">
        <f>E49+E53</f>
        <v>103524</v>
      </c>
      <c r="F48" s="76">
        <f t="shared" ref="F48:G48" si="11">F49+F53</f>
        <v>103524</v>
      </c>
      <c r="G48" s="76">
        <f t="shared" si="11"/>
        <v>103524</v>
      </c>
    </row>
    <row r="49" spans="1:7" ht="39.6" x14ac:dyDescent="0.3">
      <c r="A49" s="17"/>
      <c r="B49" s="17">
        <v>42</v>
      </c>
      <c r="C49" s="17"/>
      <c r="D49" s="29" t="s">
        <v>48</v>
      </c>
      <c r="E49" s="65">
        <f>E50+E51+E52</f>
        <v>103524</v>
      </c>
      <c r="F49" s="65">
        <f t="shared" ref="F49:G49" si="12">F50+F51+F52</f>
        <v>103524</v>
      </c>
      <c r="G49" s="65">
        <f t="shared" si="12"/>
        <v>103524</v>
      </c>
    </row>
    <row r="50" spans="1:7" x14ac:dyDescent="0.3">
      <c r="A50" s="17"/>
      <c r="B50" s="17"/>
      <c r="C50" s="17">
        <v>32</v>
      </c>
      <c r="D50" s="29" t="s">
        <v>39</v>
      </c>
      <c r="E50" s="10">
        <v>0</v>
      </c>
      <c r="F50" s="52"/>
      <c r="G50" s="52"/>
    </row>
    <row r="51" spans="1:7" ht="26.4" x14ac:dyDescent="0.3">
      <c r="A51" s="17"/>
      <c r="B51" s="17"/>
      <c r="C51" s="17">
        <v>46</v>
      </c>
      <c r="D51" s="29" t="s">
        <v>54</v>
      </c>
      <c r="E51" s="10">
        <v>103524</v>
      </c>
      <c r="F51" s="52">
        <v>103524</v>
      </c>
      <c r="G51" s="52">
        <v>103524</v>
      </c>
    </row>
    <row r="52" spans="1:7" ht="26.4" x14ac:dyDescent="0.3">
      <c r="A52" s="17"/>
      <c r="B52" s="17"/>
      <c r="C52" s="17">
        <v>47</v>
      </c>
      <c r="D52" s="29" t="s">
        <v>56</v>
      </c>
      <c r="E52" s="10">
        <v>0</v>
      </c>
      <c r="F52" s="52">
        <v>0</v>
      </c>
      <c r="G52" s="52">
        <v>0</v>
      </c>
    </row>
    <row r="53" spans="1:7" ht="26.4" x14ac:dyDescent="0.3">
      <c r="A53" s="17"/>
      <c r="B53" s="17">
        <v>45</v>
      </c>
      <c r="C53" s="17"/>
      <c r="D53" s="29" t="s">
        <v>57</v>
      </c>
      <c r="E53" s="10">
        <f>E54+E55</f>
        <v>0</v>
      </c>
      <c r="F53" s="52">
        <f>F54+F55</f>
        <v>0</v>
      </c>
      <c r="G53" s="52">
        <f>G54+G55</f>
        <v>0</v>
      </c>
    </row>
    <row r="54" spans="1:7" ht="26.4" x14ac:dyDescent="0.3">
      <c r="A54" s="17"/>
      <c r="B54" s="17"/>
      <c r="C54" s="17">
        <v>46</v>
      </c>
      <c r="D54" s="29" t="s">
        <v>54</v>
      </c>
      <c r="E54" s="10">
        <v>0</v>
      </c>
      <c r="F54" s="52">
        <v>0</v>
      </c>
      <c r="G54" s="52">
        <v>0</v>
      </c>
    </row>
    <row r="55" spans="1:7" ht="26.4" x14ac:dyDescent="0.3">
      <c r="A55" s="17"/>
      <c r="B55" s="17"/>
      <c r="C55" s="17">
        <v>47</v>
      </c>
      <c r="D55" s="29" t="s">
        <v>56</v>
      </c>
      <c r="E55" s="10">
        <v>0</v>
      </c>
      <c r="F55" s="52">
        <v>0</v>
      </c>
      <c r="G55" s="52">
        <v>0</v>
      </c>
    </row>
    <row r="56" spans="1:7" x14ac:dyDescent="0.3">
      <c r="A56" s="17"/>
      <c r="B56" s="17"/>
      <c r="C56" s="14"/>
      <c r="D56" s="14"/>
      <c r="E56" s="10"/>
      <c r="F56" s="10"/>
      <c r="G56" s="11"/>
    </row>
    <row r="60" spans="1:7" x14ac:dyDescent="0.3">
      <c r="B60" s="96" t="s">
        <v>82</v>
      </c>
      <c r="C60" s="96"/>
      <c r="D60" s="96"/>
      <c r="F60" s="96" t="s">
        <v>81</v>
      </c>
      <c r="G60" s="96"/>
    </row>
    <row r="63" spans="1:7" x14ac:dyDescent="0.3">
      <c r="B63" s="96" t="s">
        <v>83</v>
      </c>
      <c r="C63" s="96"/>
      <c r="D63" s="96"/>
      <c r="E63" s="51"/>
      <c r="F63" s="96" t="s">
        <v>86</v>
      </c>
      <c r="G63" s="96"/>
    </row>
  </sheetData>
  <mergeCells count="9">
    <mergeCell ref="A1:G1"/>
    <mergeCell ref="A3:G3"/>
    <mergeCell ref="A5:G5"/>
    <mergeCell ref="B60:D60"/>
    <mergeCell ref="B63:D63"/>
    <mergeCell ref="F60:G60"/>
    <mergeCell ref="F63:G63"/>
    <mergeCell ref="A7:G7"/>
    <mergeCell ref="A29:G2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I9" sqref="I9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42" customHeight="1" x14ac:dyDescent="0.3">
      <c r="A1" s="87" t="s">
        <v>90</v>
      </c>
      <c r="B1" s="87"/>
      <c r="C1" s="87"/>
      <c r="D1" s="87"/>
    </row>
    <row r="2" spans="1:4" ht="18" customHeight="1" x14ac:dyDescent="0.3">
      <c r="A2" s="5"/>
      <c r="B2" s="5"/>
      <c r="C2" s="5"/>
      <c r="D2" s="5"/>
    </row>
    <row r="3" spans="1:4" ht="15.6" x14ac:dyDescent="0.3">
      <c r="A3" s="87" t="s">
        <v>32</v>
      </c>
      <c r="B3" s="87"/>
      <c r="C3" s="92"/>
      <c r="D3" s="92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87" t="s">
        <v>13</v>
      </c>
      <c r="B5" s="88"/>
      <c r="C5" s="88"/>
      <c r="D5" s="88"/>
    </row>
    <row r="6" spans="1:4" ht="17.399999999999999" x14ac:dyDescent="0.3">
      <c r="A6" s="5"/>
      <c r="B6" s="5"/>
      <c r="C6" s="6"/>
      <c r="D6" s="6"/>
    </row>
    <row r="7" spans="1:4" ht="15.6" x14ac:dyDescent="0.3">
      <c r="A7" s="87" t="s">
        <v>25</v>
      </c>
      <c r="B7" s="103"/>
      <c r="C7" s="103"/>
      <c r="D7" s="103"/>
    </row>
    <row r="8" spans="1:4" ht="17.399999999999999" x14ac:dyDescent="0.3">
      <c r="A8" s="5"/>
      <c r="B8" s="5"/>
      <c r="C8" s="6"/>
      <c r="D8" s="6"/>
    </row>
    <row r="9" spans="1:4" ht="26.4" x14ac:dyDescent="0.3">
      <c r="A9" s="24" t="s">
        <v>26</v>
      </c>
      <c r="B9" s="24" t="s">
        <v>42</v>
      </c>
      <c r="C9" s="24" t="s">
        <v>43</v>
      </c>
      <c r="D9" s="24" t="s">
        <v>44</v>
      </c>
    </row>
    <row r="10" spans="1:4" ht="15.75" customHeight="1" x14ac:dyDescent="0.3">
      <c r="A10" s="12" t="s">
        <v>27</v>
      </c>
      <c r="B10" s="64">
        <f>B11</f>
        <v>2655950</v>
      </c>
      <c r="C10" s="64">
        <f>C11</f>
        <v>2647176</v>
      </c>
      <c r="D10" s="64">
        <f>D11</f>
        <v>2647176</v>
      </c>
    </row>
    <row r="11" spans="1:4" x14ac:dyDescent="0.3">
      <c r="A11" s="49" t="s">
        <v>60</v>
      </c>
      <c r="B11" s="64">
        <f t="shared" ref="B11:D12" si="0">B12</f>
        <v>2655950</v>
      </c>
      <c r="C11" s="64">
        <f t="shared" si="0"/>
        <v>2647176</v>
      </c>
      <c r="D11" s="78">
        <f t="shared" si="0"/>
        <v>2647176</v>
      </c>
    </row>
    <row r="12" spans="1:4" x14ac:dyDescent="0.3">
      <c r="A12" s="19" t="s">
        <v>61</v>
      </c>
      <c r="B12" s="10">
        <f t="shared" si="0"/>
        <v>2655950</v>
      </c>
      <c r="C12" s="10">
        <f t="shared" si="0"/>
        <v>2647176</v>
      </c>
      <c r="D12" s="11">
        <f t="shared" si="0"/>
        <v>2647176</v>
      </c>
    </row>
    <row r="13" spans="1:4" x14ac:dyDescent="0.3">
      <c r="A13" s="19" t="s">
        <v>74</v>
      </c>
      <c r="B13" s="10">
        <v>2655950</v>
      </c>
      <c r="C13" s="52">
        <v>2647176</v>
      </c>
      <c r="D13" s="52">
        <v>2647176</v>
      </c>
    </row>
    <row r="15" spans="1:4" s="51" customFormat="1" x14ac:dyDescent="0.3"/>
    <row r="16" spans="1:4" s="51" customFormat="1" x14ac:dyDescent="0.3"/>
    <row r="17" spans="1:4" s="51" customFormat="1" x14ac:dyDescent="0.3"/>
    <row r="19" spans="1:4" x14ac:dyDescent="0.3">
      <c r="A19" s="79" t="s">
        <v>84</v>
      </c>
      <c r="C19" s="96" t="s">
        <v>81</v>
      </c>
      <c r="D19" s="96"/>
    </row>
    <row r="22" spans="1:4" x14ac:dyDescent="0.3">
      <c r="A22" s="79" t="s">
        <v>85</v>
      </c>
      <c r="C22" s="96" t="s">
        <v>86</v>
      </c>
      <c r="D22" s="96"/>
    </row>
  </sheetData>
  <mergeCells count="6">
    <mergeCell ref="C22:D22"/>
    <mergeCell ref="A1:D1"/>
    <mergeCell ref="A3:D3"/>
    <mergeCell ref="A5:D5"/>
    <mergeCell ref="A7:D7"/>
    <mergeCell ref="C19:D1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M11" sqref="M1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87" t="s">
        <v>90</v>
      </c>
      <c r="B1" s="87"/>
      <c r="C1" s="87"/>
      <c r="D1" s="87"/>
      <c r="E1" s="87"/>
      <c r="F1" s="87"/>
      <c r="G1" s="87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87" t="s">
        <v>32</v>
      </c>
      <c r="B3" s="87"/>
      <c r="C3" s="87"/>
      <c r="D3" s="87"/>
      <c r="E3" s="87"/>
      <c r="F3" s="92"/>
      <c r="G3" s="92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87" t="s">
        <v>28</v>
      </c>
      <c r="B5" s="88"/>
      <c r="C5" s="88"/>
      <c r="D5" s="88"/>
      <c r="E5" s="88"/>
      <c r="F5" s="88"/>
      <c r="G5" s="88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ht="26.4" x14ac:dyDescent="0.3">
      <c r="A7" s="24" t="s">
        <v>14</v>
      </c>
      <c r="B7" s="23" t="s">
        <v>15</v>
      </c>
      <c r="C7" s="23" t="s">
        <v>16</v>
      </c>
      <c r="D7" s="23" t="s">
        <v>50</v>
      </c>
      <c r="E7" s="24" t="s">
        <v>42</v>
      </c>
      <c r="F7" s="24" t="s">
        <v>43</v>
      </c>
      <c r="G7" s="24" t="s">
        <v>44</v>
      </c>
    </row>
    <row r="8" spans="1:7" ht="26.4" x14ac:dyDescent="0.3">
      <c r="A8" s="12">
        <v>8</v>
      </c>
      <c r="B8" s="12"/>
      <c r="C8" s="12"/>
      <c r="D8" s="12" t="s">
        <v>29</v>
      </c>
      <c r="E8" s="10">
        <f t="shared" ref="E8:G9" si="0">E9</f>
        <v>0</v>
      </c>
      <c r="F8" s="10">
        <f t="shared" si="0"/>
        <v>0</v>
      </c>
      <c r="G8" s="10">
        <f t="shared" si="0"/>
        <v>0</v>
      </c>
    </row>
    <row r="9" spans="1:7" x14ac:dyDescent="0.3">
      <c r="A9" s="12"/>
      <c r="B9" s="17">
        <v>84</v>
      </c>
      <c r="C9" s="17"/>
      <c r="D9" s="17" t="s">
        <v>36</v>
      </c>
      <c r="E9" s="10">
        <f t="shared" si="0"/>
        <v>0</v>
      </c>
      <c r="F9" s="10">
        <f t="shared" si="0"/>
        <v>0</v>
      </c>
      <c r="G9" s="10">
        <f t="shared" si="0"/>
        <v>0</v>
      </c>
    </row>
    <row r="10" spans="1:7" ht="26.4" x14ac:dyDescent="0.3">
      <c r="A10" s="13"/>
      <c r="B10" s="13"/>
      <c r="C10" s="14">
        <v>81</v>
      </c>
      <c r="D10" s="18" t="s">
        <v>37</v>
      </c>
      <c r="E10" s="10">
        <v>0</v>
      </c>
      <c r="F10" s="10">
        <v>0</v>
      </c>
      <c r="G10" s="10">
        <v>0</v>
      </c>
    </row>
    <row r="11" spans="1:7" ht="26.4" x14ac:dyDescent="0.3">
      <c r="A11" s="15">
        <v>5</v>
      </c>
      <c r="B11" s="16"/>
      <c r="C11" s="16"/>
      <c r="D11" s="28" t="s">
        <v>30</v>
      </c>
      <c r="E11" s="10"/>
      <c r="F11" s="10">
        <f>F12</f>
        <v>0</v>
      </c>
      <c r="G11" s="10">
        <f>G12</f>
        <v>0</v>
      </c>
    </row>
    <row r="12" spans="1:7" ht="26.4" x14ac:dyDescent="0.3">
      <c r="A12" s="17"/>
      <c r="B12" s="17">
        <v>54</v>
      </c>
      <c r="C12" s="17"/>
      <c r="D12" s="29" t="s">
        <v>38</v>
      </c>
      <c r="E12" s="10">
        <f>E13+E14</f>
        <v>0</v>
      </c>
      <c r="F12" s="10">
        <f>F13+F14</f>
        <v>0</v>
      </c>
      <c r="G12" s="11">
        <f>G13+G14</f>
        <v>0</v>
      </c>
    </row>
    <row r="13" spans="1:7" x14ac:dyDescent="0.3">
      <c r="A13" s="17"/>
      <c r="B13" s="17"/>
      <c r="C13" s="14">
        <v>11</v>
      </c>
      <c r="D13" s="14" t="s">
        <v>18</v>
      </c>
      <c r="E13" s="10">
        <v>0</v>
      </c>
      <c r="F13" s="10">
        <v>0</v>
      </c>
      <c r="G13" s="11">
        <v>0</v>
      </c>
    </row>
    <row r="14" spans="1:7" x14ac:dyDescent="0.3">
      <c r="A14" s="17"/>
      <c r="B14" s="17"/>
      <c r="C14" s="14">
        <v>31</v>
      </c>
      <c r="D14" s="14" t="s">
        <v>39</v>
      </c>
      <c r="E14" s="10">
        <v>0</v>
      </c>
      <c r="F14" s="10">
        <v>0</v>
      </c>
      <c r="G14" s="11">
        <v>0</v>
      </c>
    </row>
    <row r="17" spans="3:7" s="51" customFormat="1" x14ac:dyDescent="0.3"/>
    <row r="18" spans="3:7" s="51" customFormat="1" x14ac:dyDescent="0.3"/>
    <row r="20" spans="3:7" x14ac:dyDescent="0.3">
      <c r="C20" s="96" t="s">
        <v>82</v>
      </c>
      <c r="D20" s="96"/>
      <c r="F20" s="96" t="s">
        <v>81</v>
      </c>
      <c r="G20" s="96"/>
    </row>
    <row r="23" spans="3:7" x14ac:dyDescent="0.3">
      <c r="C23" s="96" t="s">
        <v>83</v>
      </c>
      <c r="D23" s="96"/>
      <c r="F23" s="96" t="s">
        <v>86</v>
      </c>
      <c r="G23" s="96"/>
    </row>
  </sheetData>
  <mergeCells count="7">
    <mergeCell ref="A1:G1"/>
    <mergeCell ref="A3:G3"/>
    <mergeCell ref="A5:G5"/>
    <mergeCell ref="C20:D20"/>
    <mergeCell ref="C23:D23"/>
    <mergeCell ref="F20:G20"/>
    <mergeCell ref="F23:G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J5" sqref="J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7" width="25.33203125" customWidth="1"/>
  </cols>
  <sheetData>
    <row r="1" spans="1:7" ht="42" customHeight="1" x14ac:dyDescent="0.3">
      <c r="A1" s="87" t="s">
        <v>89</v>
      </c>
      <c r="B1" s="87"/>
      <c r="C1" s="87"/>
      <c r="D1" s="87"/>
      <c r="E1" s="87"/>
      <c r="F1" s="87"/>
      <c r="G1" s="87"/>
    </row>
    <row r="2" spans="1:7" ht="17.399999999999999" x14ac:dyDescent="0.3">
      <c r="A2" s="5"/>
      <c r="B2" s="5"/>
      <c r="C2" s="5"/>
      <c r="D2" s="5"/>
      <c r="E2" s="5"/>
      <c r="F2" s="6"/>
      <c r="G2" s="6"/>
    </row>
    <row r="3" spans="1:7" ht="18" customHeight="1" x14ac:dyDescent="0.3">
      <c r="A3" s="87" t="s">
        <v>31</v>
      </c>
      <c r="B3" s="88"/>
      <c r="C3" s="88"/>
      <c r="D3" s="88"/>
      <c r="E3" s="88"/>
      <c r="F3" s="88"/>
      <c r="G3" s="88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26.4" x14ac:dyDescent="0.3">
      <c r="A5" s="116" t="s">
        <v>33</v>
      </c>
      <c r="B5" s="117"/>
      <c r="C5" s="118"/>
      <c r="D5" s="23" t="s">
        <v>34</v>
      </c>
      <c r="E5" s="24" t="s">
        <v>42</v>
      </c>
      <c r="F5" s="24" t="s">
        <v>43</v>
      </c>
      <c r="G5" s="24" t="s">
        <v>44</v>
      </c>
    </row>
    <row r="6" spans="1:7" ht="63" customHeight="1" x14ac:dyDescent="0.3">
      <c r="A6" s="104" t="s">
        <v>76</v>
      </c>
      <c r="B6" s="105"/>
      <c r="C6" s="106"/>
      <c r="D6" s="67" t="s">
        <v>67</v>
      </c>
      <c r="E6" s="64">
        <f>E7</f>
        <v>876581</v>
      </c>
      <c r="F6" s="64">
        <f t="shared" ref="F6:G7" si="0">F7</f>
        <v>876581</v>
      </c>
      <c r="G6" s="64">
        <f t="shared" si="0"/>
        <v>876581</v>
      </c>
    </row>
    <row r="7" spans="1:7" ht="46.2" customHeight="1" x14ac:dyDescent="0.3">
      <c r="A7" s="104" t="s">
        <v>79</v>
      </c>
      <c r="B7" s="105"/>
      <c r="C7" s="106"/>
      <c r="D7" s="32" t="s">
        <v>64</v>
      </c>
      <c r="E7" s="77">
        <f>E8</f>
        <v>876581</v>
      </c>
      <c r="F7" s="77">
        <f t="shared" si="0"/>
        <v>876581</v>
      </c>
      <c r="G7" s="77">
        <f t="shared" si="0"/>
        <v>876581</v>
      </c>
    </row>
    <row r="8" spans="1:7" ht="31.2" customHeight="1" x14ac:dyDescent="0.3">
      <c r="A8" s="119" t="s">
        <v>65</v>
      </c>
      <c r="B8" s="120"/>
      <c r="C8" s="121"/>
      <c r="D8" s="48" t="s">
        <v>62</v>
      </c>
      <c r="E8" s="10">
        <f>E9+E12</f>
        <v>876581</v>
      </c>
      <c r="F8" s="52">
        <f t="shared" ref="F8:G8" si="1">F9+F12</f>
        <v>876581</v>
      </c>
      <c r="G8" s="52">
        <f t="shared" si="1"/>
        <v>876581</v>
      </c>
    </row>
    <row r="9" spans="1:7" ht="21" customHeight="1" x14ac:dyDescent="0.3">
      <c r="A9" s="110">
        <v>3</v>
      </c>
      <c r="B9" s="111"/>
      <c r="C9" s="112"/>
      <c r="D9" s="31" t="s">
        <v>22</v>
      </c>
      <c r="E9" s="10">
        <f>E10+E11</f>
        <v>773057</v>
      </c>
      <c r="F9" s="52">
        <f t="shared" ref="F9:G9" si="2">F10+F11</f>
        <v>773057</v>
      </c>
      <c r="G9" s="52">
        <f t="shared" si="2"/>
        <v>773057</v>
      </c>
    </row>
    <row r="10" spans="1:7" ht="23.4" customHeight="1" x14ac:dyDescent="0.3">
      <c r="A10" s="122">
        <v>31</v>
      </c>
      <c r="B10" s="123"/>
      <c r="C10" s="124"/>
      <c r="D10" s="31" t="s">
        <v>23</v>
      </c>
      <c r="E10" s="10">
        <v>675347</v>
      </c>
      <c r="F10" s="52">
        <v>675347</v>
      </c>
      <c r="G10" s="52">
        <v>675347</v>
      </c>
    </row>
    <row r="11" spans="1:7" ht="25.2" customHeight="1" x14ac:dyDescent="0.3">
      <c r="A11" s="122">
        <v>32</v>
      </c>
      <c r="B11" s="123"/>
      <c r="C11" s="124"/>
      <c r="D11" s="31" t="s">
        <v>35</v>
      </c>
      <c r="E11" s="10">
        <v>97710</v>
      </c>
      <c r="F11" s="52">
        <v>97710</v>
      </c>
      <c r="G11" s="52">
        <v>97710</v>
      </c>
    </row>
    <row r="12" spans="1:7" s="51" customFormat="1" ht="28.8" customHeight="1" x14ac:dyDescent="0.3">
      <c r="A12" s="74">
        <v>4</v>
      </c>
      <c r="B12" s="72"/>
      <c r="C12" s="73"/>
      <c r="D12" s="69" t="s">
        <v>24</v>
      </c>
      <c r="E12" s="52">
        <f>E13+E14</f>
        <v>103524</v>
      </c>
      <c r="F12" s="52">
        <f t="shared" ref="F12:G12" si="3">F13+F14</f>
        <v>103524</v>
      </c>
      <c r="G12" s="52">
        <f t="shared" si="3"/>
        <v>103524</v>
      </c>
    </row>
    <row r="13" spans="1:7" s="51" customFormat="1" ht="28.8" customHeight="1" x14ac:dyDescent="0.3">
      <c r="A13" s="71">
        <v>42</v>
      </c>
      <c r="B13" s="72"/>
      <c r="C13" s="73"/>
      <c r="D13" s="70" t="s">
        <v>48</v>
      </c>
      <c r="E13" s="52">
        <v>103524</v>
      </c>
      <c r="F13" s="52">
        <v>103524</v>
      </c>
      <c r="G13" s="52">
        <v>103524</v>
      </c>
    </row>
    <row r="14" spans="1:7" s="51" customFormat="1" ht="32.4" customHeight="1" x14ac:dyDescent="0.3">
      <c r="A14" s="71">
        <v>45</v>
      </c>
      <c r="B14" s="72"/>
      <c r="C14" s="73"/>
      <c r="D14" s="70" t="s">
        <v>57</v>
      </c>
      <c r="E14" s="52">
        <v>0</v>
      </c>
      <c r="F14" s="52">
        <v>0</v>
      </c>
      <c r="G14" s="52">
        <v>0</v>
      </c>
    </row>
    <row r="15" spans="1:7" s="51" customFormat="1" ht="54.6" customHeight="1" x14ac:dyDescent="0.3">
      <c r="A15" s="104" t="s">
        <v>77</v>
      </c>
      <c r="B15" s="105"/>
      <c r="C15" s="106"/>
      <c r="D15" s="68" t="s">
        <v>68</v>
      </c>
      <c r="E15" s="64">
        <f>E16</f>
        <v>1779369</v>
      </c>
      <c r="F15" s="64">
        <f t="shared" ref="F15:G15" si="4">F16</f>
        <v>1770595</v>
      </c>
      <c r="G15" s="64">
        <f t="shared" si="4"/>
        <v>1770595</v>
      </c>
    </row>
    <row r="16" spans="1:7" s="51" customFormat="1" ht="44.4" customHeight="1" x14ac:dyDescent="0.3">
      <c r="A16" s="104" t="s">
        <v>78</v>
      </c>
      <c r="B16" s="105"/>
      <c r="C16" s="106"/>
      <c r="D16" s="66" t="s">
        <v>66</v>
      </c>
      <c r="E16" s="77">
        <f>E17+E23+E27</f>
        <v>1779369</v>
      </c>
      <c r="F16" s="77">
        <f t="shared" ref="F16:G16" si="5">F17+F23+F27</f>
        <v>1770595</v>
      </c>
      <c r="G16" s="77">
        <f t="shared" si="5"/>
        <v>1770595</v>
      </c>
    </row>
    <row r="17" spans="1:7" s="51" customFormat="1" ht="24" customHeight="1" x14ac:dyDescent="0.3">
      <c r="A17" s="107" t="s">
        <v>69</v>
      </c>
      <c r="B17" s="108"/>
      <c r="C17" s="109"/>
      <c r="D17" s="69" t="s">
        <v>55</v>
      </c>
      <c r="E17" s="52">
        <f>E18</f>
        <v>1765253</v>
      </c>
      <c r="F17" s="52">
        <f t="shared" ref="F17:G17" si="6">F18</f>
        <v>1758603</v>
      </c>
      <c r="G17" s="52">
        <f t="shared" si="6"/>
        <v>1758603</v>
      </c>
    </row>
    <row r="18" spans="1:7" s="51" customFormat="1" ht="14.4" customHeight="1" x14ac:dyDescent="0.3">
      <c r="A18" s="110">
        <v>3</v>
      </c>
      <c r="B18" s="111"/>
      <c r="C18" s="112"/>
      <c r="D18" s="70" t="s">
        <v>22</v>
      </c>
      <c r="E18" s="52">
        <f>E19+E20+E21+E22</f>
        <v>1765253</v>
      </c>
      <c r="F18" s="52">
        <f t="shared" ref="F18:G18" si="7">F19+F20+F21+F22</f>
        <v>1758603</v>
      </c>
      <c r="G18" s="52">
        <f t="shared" si="7"/>
        <v>1758603</v>
      </c>
    </row>
    <row r="19" spans="1:7" s="51" customFormat="1" ht="16.2" customHeight="1" x14ac:dyDescent="0.3">
      <c r="A19" s="113">
        <v>31</v>
      </c>
      <c r="B19" s="114"/>
      <c r="C19" s="115"/>
      <c r="D19" s="70" t="s">
        <v>71</v>
      </c>
      <c r="E19" s="52">
        <v>746777</v>
      </c>
      <c r="F19" s="52">
        <v>746777</v>
      </c>
      <c r="G19" s="52">
        <v>746777</v>
      </c>
    </row>
    <row r="20" spans="1:7" s="51" customFormat="1" ht="16.2" customHeight="1" x14ac:dyDescent="0.3">
      <c r="A20" s="113">
        <v>32</v>
      </c>
      <c r="B20" s="114"/>
      <c r="C20" s="115"/>
      <c r="D20" s="70" t="s">
        <v>35</v>
      </c>
      <c r="E20" s="52">
        <v>1009849</v>
      </c>
      <c r="F20" s="52">
        <v>1003199</v>
      </c>
      <c r="G20" s="52">
        <v>1003199</v>
      </c>
    </row>
    <row r="21" spans="1:7" s="51" customFormat="1" ht="16.2" customHeight="1" x14ac:dyDescent="0.3">
      <c r="A21" s="113">
        <v>34</v>
      </c>
      <c r="B21" s="114"/>
      <c r="C21" s="115"/>
      <c r="D21" s="70" t="s">
        <v>58</v>
      </c>
      <c r="E21" s="52">
        <v>6636</v>
      </c>
      <c r="F21" s="52">
        <v>6636</v>
      </c>
      <c r="G21" s="52">
        <v>6636</v>
      </c>
    </row>
    <row r="22" spans="1:7" s="51" customFormat="1" ht="38.4" customHeight="1" x14ac:dyDescent="0.3">
      <c r="A22" s="113">
        <v>37</v>
      </c>
      <c r="B22" s="114"/>
      <c r="C22" s="115"/>
      <c r="D22" s="70" t="s">
        <v>72</v>
      </c>
      <c r="E22" s="52">
        <v>1991</v>
      </c>
      <c r="F22" s="52">
        <v>1991</v>
      </c>
      <c r="G22" s="52">
        <v>1991</v>
      </c>
    </row>
    <row r="23" spans="1:7" s="51" customFormat="1" ht="18.600000000000001" customHeight="1" x14ac:dyDescent="0.3">
      <c r="A23" s="107" t="s">
        <v>70</v>
      </c>
      <c r="B23" s="108"/>
      <c r="C23" s="109"/>
      <c r="D23" s="69" t="s">
        <v>39</v>
      </c>
      <c r="E23" s="52">
        <f>E24</f>
        <v>11992</v>
      </c>
      <c r="F23" s="52">
        <f t="shared" ref="F23:G23" si="8">F24</f>
        <v>11992</v>
      </c>
      <c r="G23" s="52">
        <f t="shared" si="8"/>
        <v>11992</v>
      </c>
    </row>
    <row r="24" spans="1:7" s="51" customFormat="1" ht="18.600000000000001" customHeight="1" x14ac:dyDescent="0.3">
      <c r="A24" s="110">
        <v>3</v>
      </c>
      <c r="B24" s="111"/>
      <c r="C24" s="112"/>
      <c r="D24" s="68" t="s">
        <v>22</v>
      </c>
      <c r="E24" s="52">
        <f>E25+E26</f>
        <v>11992</v>
      </c>
      <c r="F24" s="52">
        <f t="shared" ref="F24:G24" si="9">F25+F26</f>
        <v>11992</v>
      </c>
      <c r="G24" s="52">
        <f t="shared" si="9"/>
        <v>11992</v>
      </c>
    </row>
    <row r="25" spans="1:7" s="51" customFormat="1" ht="18.600000000000001" customHeight="1" x14ac:dyDescent="0.3">
      <c r="A25" s="107">
        <v>31</v>
      </c>
      <c r="B25" s="108"/>
      <c r="C25" s="109"/>
      <c r="D25" s="70" t="s">
        <v>71</v>
      </c>
      <c r="E25" s="52">
        <v>3982</v>
      </c>
      <c r="F25" s="52">
        <v>3982</v>
      </c>
      <c r="G25" s="52">
        <v>3982</v>
      </c>
    </row>
    <row r="26" spans="1:7" s="51" customFormat="1" ht="18.600000000000001" customHeight="1" x14ac:dyDescent="0.3">
      <c r="A26" s="107">
        <v>32</v>
      </c>
      <c r="B26" s="108"/>
      <c r="C26" s="109"/>
      <c r="D26" s="70" t="s">
        <v>35</v>
      </c>
      <c r="E26" s="52">
        <v>8010</v>
      </c>
      <c r="F26" s="52">
        <v>8010</v>
      </c>
      <c r="G26" s="52">
        <v>8010</v>
      </c>
    </row>
    <row r="27" spans="1:7" s="51" customFormat="1" ht="18.600000000000001" customHeight="1" x14ac:dyDescent="0.3">
      <c r="A27" s="107" t="s">
        <v>75</v>
      </c>
      <c r="B27" s="108"/>
      <c r="C27" s="109"/>
      <c r="D27" s="75"/>
      <c r="E27" s="52">
        <f>E28</f>
        <v>2124</v>
      </c>
      <c r="F27" s="52">
        <f t="shared" ref="F27:G28" si="10">F28</f>
        <v>0</v>
      </c>
      <c r="G27" s="52">
        <f t="shared" si="10"/>
        <v>0</v>
      </c>
    </row>
    <row r="28" spans="1:7" s="51" customFormat="1" ht="18.600000000000001" customHeight="1" x14ac:dyDescent="0.3">
      <c r="A28" s="110">
        <v>3</v>
      </c>
      <c r="B28" s="111"/>
      <c r="C28" s="112"/>
      <c r="D28" s="75" t="s">
        <v>22</v>
      </c>
      <c r="E28" s="52">
        <f>E29</f>
        <v>2124</v>
      </c>
      <c r="F28" s="52">
        <f t="shared" si="10"/>
        <v>0</v>
      </c>
      <c r="G28" s="52">
        <f t="shared" si="10"/>
        <v>0</v>
      </c>
    </row>
    <row r="29" spans="1:7" s="51" customFormat="1" ht="18.600000000000001" customHeight="1" x14ac:dyDescent="0.3">
      <c r="A29" s="107">
        <v>32</v>
      </c>
      <c r="B29" s="108"/>
      <c r="C29" s="109"/>
      <c r="D29" s="75" t="s">
        <v>35</v>
      </c>
      <c r="E29" s="52">
        <v>2124</v>
      </c>
      <c r="F29" s="52">
        <v>0</v>
      </c>
      <c r="G29" s="52">
        <v>0</v>
      </c>
    </row>
    <row r="34" spans="3:7" x14ac:dyDescent="0.3">
      <c r="C34" s="96" t="s">
        <v>82</v>
      </c>
      <c r="D34" s="96"/>
      <c r="F34" s="96" t="s">
        <v>81</v>
      </c>
      <c r="G34" s="96"/>
    </row>
    <row r="37" spans="3:7" x14ac:dyDescent="0.3">
      <c r="C37" s="96" t="s">
        <v>83</v>
      </c>
      <c r="D37" s="96"/>
      <c r="F37" s="96" t="s">
        <v>86</v>
      </c>
      <c r="G37" s="96"/>
    </row>
  </sheetData>
  <mergeCells count="28">
    <mergeCell ref="C34:D34"/>
    <mergeCell ref="C37:D37"/>
    <mergeCell ref="F34:G34"/>
    <mergeCell ref="F37:G37"/>
    <mergeCell ref="A27:C27"/>
    <mergeCell ref="A28:C28"/>
    <mergeCell ref="A29:C29"/>
    <mergeCell ref="A25:C25"/>
    <mergeCell ref="A26:C26"/>
    <mergeCell ref="A6:C6"/>
    <mergeCell ref="A7:C7"/>
    <mergeCell ref="A1:G1"/>
    <mergeCell ref="A3:G3"/>
    <mergeCell ref="A5:C5"/>
    <mergeCell ref="A8:C8"/>
    <mergeCell ref="A9:C9"/>
    <mergeCell ref="A11:C11"/>
    <mergeCell ref="A10:C10"/>
    <mergeCell ref="A23:C23"/>
    <mergeCell ref="A20:C20"/>
    <mergeCell ref="A21:C21"/>
    <mergeCell ref="A22:C22"/>
    <mergeCell ref="A24:C24"/>
    <mergeCell ref="A16:C16"/>
    <mergeCell ref="A15:C15"/>
    <mergeCell ref="A17:C17"/>
    <mergeCell ref="A18:C18"/>
    <mergeCell ref="A19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2022-10-06T05:39:23Z</cp:lastPrinted>
  <dcterms:created xsi:type="dcterms:W3CDTF">2022-08-12T12:51:27Z</dcterms:created>
  <dcterms:modified xsi:type="dcterms:W3CDTF">2023-01-25T06:43:24Z</dcterms:modified>
</cp:coreProperties>
</file>