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roškovnik (2)" sheetId="1" r:id="rId1"/>
  </sheets>
  <definedNames>
    <definedName name="OLE_LINK3" localSheetId="0">'Troškovnik (2)'!#REF!</definedName>
    <definedName name="_xlnm.Print_Area" localSheetId="0">'Troškovnik (2)'!$A$8:$F$193</definedName>
    <definedName name="_xlnm.Print_Titles" localSheetId="0">'Troškovnik (2)'!$1:$6</definedName>
  </definedNames>
  <calcPr fullCalcOnLoad="1"/>
</workbook>
</file>

<file path=xl/sharedStrings.xml><?xml version="1.0" encoding="utf-8"?>
<sst xmlns="http://schemas.openxmlformats.org/spreadsheetml/2006/main" count="172" uniqueCount="95">
  <si>
    <t>MJERENJA</t>
  </si>
  <si>
    <t>PROJEKTANTSKE I GEODETSKE USLUGE</t>
  </si>
  <si>
    <t>1.</t>
  </si>
  <si>
    <t>2.</t>
  </si>
  <si>
    <t>3.</t>
  </si>
  <si>
    <t>4.</t>
  </si>
  <si>
    <t>količina</t>
  </si>
  <si>
    <t>redni</t>
  </si>
  <si>
    <t>broj</t>
  </si>
  <si>
    <t>opis opreme</t>
  </si>
  <si>
    <t>i radova</t>
  </si>
  <si>
    <t>jed.</t>
  </si>
  <si>
    <t>mjera</t>
  </si>
  <si>
    <t>cijena</t>
  </si>
  <si>
    <t>ukupna</t>
  </si>
  <si>
    <t>kom</t>
  </si>
  <si>
    <t>m</t>
  </si>
  <si>
    <t>ELEKTROMONTAŽNI RADOVI</t>
  </si>
  <si>
    <t>5.</t>
  </si>
  <si>
    <t>6.</t>
  </si>
  <si>
    <t>7.</t>
  </si>
  <si>
    <t>1. UKUPNO:</t>
  </si>
  <si>
    <t>REKAPITULACIJA - JAVNA RASVJETA</t>
  </si>
  <si>
    <t>GRAĐEVINSKI RADOVI I MATERIJAL</t>
  </si>
  <si>
    <t xml:space="preserve">REKAPITULACIJA TROŠKOVNIKA </t>
  </si>
  <si>
    <t>SVEUKUPNO (bez PDV-a):</t>
  </si>
  <si>
    <t>PDV 25%:</t>
  </si>
  <si>
    <t>SVEUKUPNO SA PDV-om:</t>
  </si>
  <si>
    <t>Projektant:</t>
  </si>
  <si>
    <t>Ratko Radaković, mag.ing.el.</t>
  </si>
  <si>
    <t xml:space="preserve"> </t>
  </si>
  <si>
    <t>1. OPREMA</t>
  </si>
  <si>
    <t xml:space="preserve">Protupožarni ormar s ugrađenim zaokretnim djelomično ostakljenim vratima, cijeli u klasi T60
- izrada od čeličnog pocinčanog lima
- završna obrada plastifikacijom u boji RAL kataloga po specifika
- ostakljena vrata izvedena su protupožarnim staklom u klasi F60, 
- ugrađena protupožarna brava po DIN-18250 i cilindar sa tri ključa
- certificiran po ovlaštenim ustanovama u RH
- dimenzije 90x90x35 cm
</t>
  </si>
  <si>
    <t>8.</t>
  </si>
  <si>
    <t>9.</t>
  </si>
  <si>
    <t>10.</t>
  </si>
  <si>
    <t xml:space="preserve">Knjiga održavanja sustava za dojavu požara
</t>
  </si>
  <si>
    <t xml:space="preserve">Akumulator 12V,18Ah
- zatvoreni tip - bez održavanja
</t>
  </si>
  <si>
    <t>Montaža adresabilne vatrodojavne centrale
Montaža adresabilne vatrodojavne centrale na zid s vijcima i tiplama s uvlačenjem kabela;
Montaža i spajanje akumulatora za vatrodojavnu centralu;
Spajanje adresabilne vatrodojavne centrale;
Skidanje izolacije s kabela i izvođenje ožičenja unutar vatrodojavne centrale</t>
  </si>
  <si>
    <t>Montaža podnožja i spajanje podnožja vatrodojavnog detektora na liniju</t>
  </si>
  <si>
    <t>Montaža javljača požara na podnožje i adresiranje detektora</t>
  </si>
  <si>
    <t>Montaža i spajanje ručnog javljača požara i adresiranje</t>
  </si>
  <si>
    <t>Montaža i spajanje sirena sa bljeskalicom</t>
  </si>
  <si>
    <t>Montaža izlazno/ulaznog kontrolnog modula</t>
  </si>
  <si>
    <t>Montaža I spajanje paralelnog indikatora</t>
  </si>
  <si>
    <t>Programiranje i puštanje u rad adresabilne vatrodojavne centrale
- po jednom detektoru, javljaču, sireni ili modulu</t>
  </si>
  <si>
    <t>Dobava potrebnih oznaka i označavanje svih elemenata vatrodojavnog sustava prema blok shemi</t>
  </si>
  <si>
    <t>Ugradnja telefonskog pozivnika i spajanje na liniju te programiranje dojave</t>
  </si>
  <si>
    <t>kpl</t>
  </si>
  <si>
    <t>Montaža i programiranje modula za dojavu alarma na dežurnu službu</t>
  </si>
  <si>
    <t>Spajanje ulaznog ili izlaznog signala na I/O modul</t>
  </si>
  <si>
    <t>Obuka korisnika za rukovanje centralom za dojavu požara</t>
  </si>
  <si>
    <t>Priključak vatrodojavne centrale i svih dodatnih napajača na GRO odnosno najbliži RO. Ugradnja automatskog prekidača C karakteristike 16 A, 1P u postojeći GRO.</t>
  </si>
  <si>
    <t xml:space="preserve">Dobava i polaganje vatrodojavnog kabela bezhalogenog energetskog i signalnog kabela tipa NHXH FE180/E30
- poboljšanih svojstava za slučaj požara s očuvanom funkcionalošću 30 minuta
- konstrukcija kabela: 3x1,5 mm2
- bez halogena, bez ispuštanja otrovnih i korozivnih plinova u slučaju požara
- reducirana gustoća dima u slučaju požara
- ne širi plamen u okomitom snopu kabela
- očuvana električna funkcija sustava u zadanom vremenu
</t>
  </si>
  <si>
    <t>Dobava i polaganje vatrodojavnog kabela bezhalogenog vatrodojavnog instalacijskog kabela tipa JB-H(St)H
- poboljšanih svojstava za slučaj požara
- konstrukcija kabela: 2x2x0,8 mm
- bez halogena, bez ispuštanja otrovnih i korozivnih plinova u slučaju požara
- reducirana gustoća dima u slučaju požara
- ne širi plamen u okomitom snopu kabela</t>
  </si>
  <si>
    <t>2. OPREMA I USLUGE</t>
  </si>
  <si>
    <t>2. UKUPNO:</t>
  </si>
  <si>
    <t>OPREMA</t>
  </si>
  <si>
    <t>OPREMA I ULUGE</t>
  </si>
  <si>
    <t xml:space="preserve">NAPOMENA: prije dostavljanja ponude izvođač je dužan sa predstavnikom investitora obići gradilište i utvrditi stvarni opseg radova uvidom u postojeće stanje. Sve radove na električnim instalacijama obavljati u beznaponskom stanju, poštivajući sva pravila zaštite na radu i zaštite od požara pri radu s  električnim instalacijama. Cijena za svaku točku ovog troškovnika mora obuhvatiti dobavu, montažu, spajanje, te dovođenje stavke u stanje potpune funkcionalnosti. U cijenu treba ukalkulirati sav spojni, montažni, pridržni i ostali materijal potreban za potpuno funkcioniranje pojedine stavke.  Prilikom izrada ponude treba imati u vidu najnovije važeće propise za pojedine vrste instalacije. Za sve eventualne primjedbe u pogledu izvođenja i troškovnika, odnosno davanja ponude obratiti se projektantu.  Izvođač je dužan prijenos, ugradnju i montažu opreme, kao  i svu građevinsku pomoć izvesti o svom trošku, te sve radove nuditi u jediničnim cijenama predmetnog troškovnika. </t>
  </si>
  <si>
    <t>Analogno-adresabilni optički detektor s izolatorom
- automatsko adresiranje s centrale, Inim protokol
- trobojna LED signalizacija: crveno za alarm; zeleno bljeskajuće za standby (opcija) i za identifikaciju nakon
ručne aktivacije sa centrale; žuto za problem (greška ili visoki nivo onečišćenja u optičkoj komori detektora)
- automatsko prepoznavanje prisutnosti paralelnog indikatora prorade detektora
- kompenzacija „drifta“ (onečišćenja) optičkih senzora uzrokovana nečistoćom u optičkoj komori
- potpuna dijagnostika: uvid u nivo onečišćenja optičke komore detektora i verifikacija realnih vrijednosti
- memorija vrijednosti dima i temperature izmjerenih 5 minuta prije posljednjeg alarma
- bypass kontakt na podnožju osigurava kontinuitet ožičenja u slučaju skidanja detektora
- optički detektor dima koji radi na principu Tyndallovog efekta (raspršenje svjetlosti) te omogućuje vrlo ranu
detekciju i signalizaciju požara
- detekcija širokog spektra čestica dima uglavnom generiranih požarom
- optička komora novog dizajna sa zabrtvljenim gornjim dijelom i zaštitnom mrežicom od 500μm za sprečavanje ulaska insekata i prašine osigurava visoku otpornost na lažne alarme
- stupanj osjetljivosti se može podesiti (0.08dB/m, 0.10dB/m, 0.12dB/m, 0.15dB/m)
- napajanje 19-30Vdc
- dimenzije: visina s podnožjem 46mm, promjer 110mm
- potrošnja standby 200 μA
- potrošnja alarm max.10mA
- radna temperatura -5°C + 40°C kao tip INIM S-ED100 ili istih tehničkih karakterisitka_____________________________________________________________________________________</t>
  </si>
  <si>
    <t>Vatrodojavna analogno-adresabilna modularna centrala
- umreživa
- 2-16 vatrodojavnih petlji, max. 240 elemenata na petlji
- max. 1000 zona
- osnovni model uključuje sljedeće module: 2 petlje (S-IFM2L), 4A napajanje (S-IFM24160),
kontrolno-upravljački modul sa LCD-om, metalni kabinet sa vratima (S-PRCAB) i poklopcem za otvor.
- ukupno 8 slotova za različite kombinacije modula ovisno o potrebi
- max. 4 metalna kabineta 
- Ethernet priključak za pristup internetu i daljinsko programiranje
- RS485 priključak za izdvojene panele (max. 14 komada)
- RS485 priključak za sučelje prema BMS-u
- podržava MDBUS RTU protokol
- podržani protokoli; Inim Enea; Argus Vega; Apollo XP95
- mogućnost upravljanja sa 24 zone gašenja
- mini USB i RS232 portovi za konfiguriranje putem PC-a
- WalkTest funkcija za ispitivanje 
- punjač baterija od 1.2A (punjenje baterija od 18Ah - 24Ah)
- mogućnost povezivanja HARPER panik rasvjete u petlju
- 2 nadzirana izlaza, 1 relejni izlaz
- AUX izlaz, 1 relejni izlaz za grešku
- mogućnost umrežavanja max. 48 centrala u Hornet+ mrežu
- potrošnja 185mA
- dimenzije 433 x 563 x 187 mm
- temperaturni opseg rada  -5°C do +40°C
- EN 54-2, EN 54-4, EN 54-21, EN 12094-1 certifikat kao tip INIM S-Previdia 216 ili istih tehnički karakteristika_____________________________________________________________________________________</t>
  </si>
  <si>
    <t>Dobava i isporuka kartice petlje za centralu dojave požara, sa sljedećim minimalnim karakteristikama:
- podržani komunikacijski protokoli: Inim, Argus, Apollo
- napajanje od 19 do 30 Vdc
- podržava najmanje 240 elemenata u petlji
- podržana struja petlje: najmanje 0,5 A
- zaseban procesor koji upravlja modulom i komunikacijom prema centrali
- integriran mini USB priključak
- "hot swap" tehnologija
- mogućnost podešavanja radnog napona prilikom rada u mirovanju i rada u alarmu za svaku pojedinačnu petlju kao model S-PR-IFM2L ili istih tehničkih karakterisitka____________________________________________________________________________________</t>
  </si>
  <si>
    <t>Analogno-adresabilni termički vatrodojavni detektor s izolatorom
- automatsko adresiranje s centrale
- Inim protokol
- trobojna LED signalizacija: crveno za alarm; zeleno bljeskajuće za standby (opcija) i za identifikaciju nakon
ručne aktivacije sa centrale; žuto za problem (greška ili visoki nivo onečišćenja u optičkoj komori detektora)
- automatsko prepoznavanje prisutnosti paralelnog indikatora prorade detektora
- kompenzacija „drifta“ (onečišćenja) optičkih senzora uzrokovana nečistoćom u optičkoj komori
- potpuna dijagnostika: uvid u nivo onečišćenja optičke komore detektora i verifikacija realnih vrijednosti
- memorija vrijednosti dima i temperature izmjerenih 5 minuta prije posljednjeg alarma
- bypass kontakt na podnožju osigurava kontinuitet ožičenja u slučaju skidanja detektora
- tvornički podešen na A1R mod (fiksna temperatura od 58°C s termodiferencijalnom detekcijom)
- podešavanje putem EITK2000 drivera za rad u B modu (fiksna temperatura od 72°C), u A2S modu (fiksna temperatura od 58°C) te u BR modu (fiksna temperatura od 72°C i termodiferencijalna detekcija)
- napajanje 19-30Vdc
- dimenzije: visina s podnožjem 54mm, promjer 110mm
- potrošnja standby 200 μA
- potrošnja alarm max.10mA
- radna temperatura -5°C + 40°C kao tip INIM S-ED200 ili istih tehničkih karakterisitka____________________________________________________________________________________</t>
  </si>
  <si>
    <t>Analogno-adresabilni optičko-termički vatrodojavni detektor s izolatorom
- automatsko adresiranje s centrale
- Inim protokol
- trobojna LED signalizacija: crveno za alarm; zeleno bljeskajuće za standby (opcija) i za identifikaciju nakon
ručne aktivacije sa centrale; žuto za problem (greška ili visoki nivo onečišćenja u optičkoj komori detektora)
- automatsko prepoznavanje prisutnosti paralelnog indikatora prorade detektora
- kompenzacija „drifta“ (onečišćenja) optičkih senzora uzrokovana nečistoćom u optičkoj komori
- potpuna dijagnostika: uvid u nivo onečišćenja optičke komore detektora i verifikacija realnih vrijednosti
- memorija vrijednosti dima i temperature izmjerenih 5 minuta prije posljednjeg alarma
- bypass kontakt na podnožju osigurava kontinuitet ožičenja u slučaju skidanja detektora
- Plus Mode (tvornički podešen): detektor će javiti alarm kada mjerena vrijednosti dima prijeđe podešenu vrijednost  ili kada mjerena vrijednost temperature prijeđe podešenu vrijednost
- u slučaju porasta temperature osjetljivost detekcije dima se podešava na maksimalnu vrijednost
- OR mode: detektor će javiti alarm kada mjerena vrijednosti dima prijeđe podešenu vrijednost ili kada mjerena
vrijednost temperature prijeđe podešenu vrijednost
- AND mode: detektor će pokrenuti alarm samo u slučaju kada izmjerene vrijednost dima i topline prijeđu postavljeni prag istovremeno
- SMOKE mode: detektor će raditi kao ED100
- napajanje 19-30Vdc
- dimenzije: visina s podnožjem 54mm, promjer 110mm
- potrošnja standby 200 μA
- potrošnja alarm max.10mA
- radna temperatura -5°C + 40°C kao tip INIM S-ED300 ili istih tehničkih karakterisitka____________________________________________________________________________________</t>
  </si>
  <si>
    <t>Podnožje detektora predviđeno za smještaj detektora
- opremljeno s kontaktom koji omogućuje kontinuitet strujnog kruga u slučaju skidanja detektora s linije (petlje)
- radna temperatura -5°C + 40°C
- dimenzije Ø110mm x 24mm
kao tip INIM S-EB0010 ili istih tehničkih karakterisitka___________________________________________________</t>
  </si>
  <si>
    <t>Odstojnik za nadžbuknu ugradnju detektora
- za montažu ispod podnožja kao tip INIM S-EB0030 ili istih tehničkih karakterisitka____________________________________________________________________________________</t>
  </si>
  <si>
    <t>Analogno adresabilni ručni javljač s ugrađenim izolatorom petlje
- crvena boja
- Inim protokol
- s resetabilnim elementom, reset plastičnim ključem
- upozoravajuća zastavica potvrđuje aktivaciju
- bez razbijanja stakla
- napajanje 19-30Vdc
- potrošnja u mirovanju 80mA, u alarmu 5mA
- LED signalizacija
- radna temperatura -5°C + 40°C
- dimenzije 84 x 84 x 45mm
kao tip INIM S-EC0020 ili istih tehničkih karakterisitka____________________________________________________________________________________</t>
  </si>
  <si>
    <t>Modul telefonskog dojavnika putem PSTN ili GSM mreže za Previdia centralu. 
- podržava slanje glasovne poruke, digitalnog protokola (SIA, Contact ID…) ili SMS poruke
- max. jedan komunikator po centrali
- napajanje 19-30Vdc
- potrošnja 30-250mA@27.6V
- temperaturni opseg rada -5*C to +40*C
- podržane GSM mreže; 850, 900, 1800 i 1900 MHz
- EN 54-2, EN 54-4, EN 54-21, EN 12094-1 certifikat, kao tip INIM S-PR-IFMDIAL ili istih tehničkih karakterisitka____________________________________________________________________________________</t>
  </si>
  <si>
    <t>Dobava i isporuka paralelnog indikatora aktivacije automatskog detektora požara
- struja: maksimalno 20 mA pri 27,6 V
- zaštita kućišta IP 42; kao tip INIM S-IL0010  ili istih tehničkih karakteristika____________________________________________________________________________________</t>
  </si>
  <si>
    <t>Analogno-adresabilna zidna sirena s bljeskalicom niske potrošnje, pogodna i za vanjsku ugradnju
- napajanje iz petlje ili preko vanjskog napajanja
- termoplastično kućište crvene boje
- izbor 14 tonova  i 2 razine bljeskanja (putem EITK2000 ili Previdia centrale)
- svjetlosno pokrivanje bljeskalicom W = 3,5-10 (prema EN54-23)
- frekvencija bljeskanja 0.5Hz
- mogućnost sinkronizacije s ostalim sirenama u sustavu
- signalizacijska LED s mogućnošću mijenjanja boje
- glasnoća do 101 dB(A)@1m
- maksimalna visina instalacije 3,5m
- integriran izolator kratkog spoja (prema EN54-17)
- Inim protokol
- boja bljeskanja - bijela
- napajanje 18-30Vdc
- potrošnja u mirovanju 200μA
- potrošnja u alarmu 10-25mA (ovisno o odabranom načinu rada)
- dimenzije 121 x 121 x 57 mm
- masa 150g
- IP65 zaštita, pogodna za vanjsku ugradnju (IP21 sukladna EN54-3)
- radna temperatura -20°C do +70°C
kao tip INIM S-ES2021RE ili istih tehničkih karakteristika____________________________________________________________________________________</t>
  </si>
  <si>
    <t>Analogno-adresabilna sirena s bljeskalicom i glasovnim porukama u podnožju detektora
- napajanje iz petlje ili vanjskog izvora 
- integriran izolator kratkog spoja
- termoplastično kućište bijele boje
- uključuje podnožje EB0010
- stropna montaža
- izbor 14 tonova, 2 razine bljeskanja i 16 glasovnih poruka na 8 različitih jezika (putem EITK2000 ili Previdia centrale)
- svjetlosno pokrivanje bljeskalicom C = 3-10, D = 4-10 (prema EN54-23)
- frekvencija bljeskanja 0,5 Hz
- glasnoća do 101 dB(A)@1m ovisno o izabranom tonu 
-napajanje 18 – 30 Vdc, potrošnja u alarmu 10-40mA (ovisno o odabranom načinu rada)
- za unutarnju ugradnju
- za Enea tip detektora
- sukladna EN54-3
- dimenzije 112 x 112,5 x 53,3 mm
- masa 220 g
- radna temperatura -10 do +55°C
kao tip INIM S-ESB1050 ili istih tehničkih karakteristika____________________________________________________________________________________</t>
  </si>
  <si>
    <t>Analogno adresabilni ulazno-izlazni modul s ugrađenim izolatorom petlje
- priključuje se izravno na petlju
- 1 nadzirani ulaz (nadzire status vanjskog uređaja)
- 1 nadzirani izlaz (za nadzirano napajanje jednog ili više audio-vizualnih signalnih uređaja) 
- 1 nadzirani ulaz za vanjsko napajanje
- 1 relejni izlaz (upravljanje različitim vanjskim uređajima kao što su npr. elektromagnetski držači vrata)
- Inim protokol
- 3 LED lampice u više boja - za izlaz/ulaz/signalizacija stanja izolatora
- Automatsko adresiranje (svaki uređaj se identificira putem tvornički dodijeljenog serijskog broja)
- napajanje 19-30Vdc
- potrošnja u mirovanju 80μA, u alarmu 20mA
- dimenzije 53 x 100 x 29mm
kao tip INIM S-EM312SR ili istih tehničkih karakteristika_________________________________________________</t>
  </si>
  <si>
    <t>PVC Kutija za nadžbuknu montažu modula
- dimenzije150x100x70mm
- 10 uvodnica (nisu u kompletu)
- IP55 zaštita
kao tip INIM S-EMB150 ili istih tehničkih karakteristika__________________________________________________</t>
  </si>
  <si>
    <t>Napajač sa CPU-om
- mogućnost priključka izravno na Inim petlju ili kao samostalna jedinica
- ulazni napon: 230Vac ± 15%, 50Hz.
- potrošnja 0.9A
- izlazni napon: 27,6Vdc
- maksimalna struja: 4A + 1,2A za punjenje baterija
- stabilnost: bolje od 1%
- radna temperatura -5...+40 *C
- zaštita od preopterećenja
- zaštita od kratkog spoja
- integrirani i neovisni punjač akumulatora s regulacijom napona punjenja prema temperaturi (upravljanje ProbeTH termalnom sondom)
- metalno kućište dimenzija 497x380x87mm
- mogućnost ugradnje 2 akumulatora 17Ah
- certifikat CPD EN54-4 kao tip INIM S-SPS24160S ili istih tehničkih karakteristika____________________________________________________________________________________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</si>
  <si>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</si>
  <si>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</si>
  <si>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</si>
  <si>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</si>
  <si>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</si>
  <si>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</si>
  <si>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</si>
  <si>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</si>
  <si>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</si>
  <si>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</si>
  <si>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</si>
  <si>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Sitni nespecificirani potrošni materijal
- tiple, vijci, vezice, instalacijske letvice, gips, patch kabeli, itd…..</t>
  </si>
  <si>
    <t>Bušenje proboja po potrebi Ø 24 mm kroz betonske zidove debljine do 300 mm</t>
  </si>
  <si>
    <t>Polaganje napajačkog kabela pretežno postojećim trasama, uključivo s dobavom i polaganjem u rastavljive PNT cijevi Ø16, 25 i ostalog potrebnog instalacijskog materijala</t>
  </si>
  <si>
    <t>Polaganje vatrodojavnog kabela pretežno stropom, uključivo s dobavom i polaganjem trastavljive PNTcijevi Ø16, 25/PVC kanalica i ostalog potrebnog instalacijskog materijala</t>
  </si>
  <si>
    <t>22.</t>
  </si>
  <si>
    <t>Izrada projekta izvedenog stanja u tri primjerka i predaja investitoru</t>
  </si>
  <si>
    <t>Primopredaja sustava dojave požara investitoru - uključuje primopredaju dokumentacije izvedenog stanja, knjige održavanja, uvjerenja o ispravnosti sustava i zapisnika o funkcionalnom ispitivanju, zapisnika o izvršenoj obuci korisnika i korisničkih uputa za rukovanje centralom.</t>
  </si>
  <si>
    <t xml:space="preserve">Ispitivanje sustava od strane ovlaštene tvrtke
- cijena izražena po pojedinoj ispitnoj točki
-puštanje u rad, programiranje, izdavanje potrebnih atesta, pisanje uputa i protokola za rad sustava, obuka korisnika, predaja zakonom predviđene dokumentacije na objektu.                                                                                        </t>
  </si>
  <si>
    <r>
      <t xml:space="preserve">Dobava i polaganje vatrodojavnog kabela krutih vodiča </t>
    </r>
    <r>
      <rPr>
        <sz val="10"/>
        <color indexed="8"/>
        <rFont val="Arial"/>
        <family val="2"/>
      </rPr>
      <t>2x1,5 mm</t>
    </r>
    <r>
      <rPr>
        <sz val="10"/>
        <rFont val="Arial"/>
        <family val="2"/>
      </rPr>
      <t xml:space="preserve">, oznake kao </t>
    </r>
    <r>
      <rPr>
        <sz val="10"/>
        <color indexed="8"/>
        <rFont val="Arial"/>
        <family val="2"/>
      </rPr>
      <t>SAS0215HFAAH ili istih tehničkih karakterisitka</t>
    </r>
    <r>
      <rPr>
        <sz val="10"/>
        <rFont val="Arial"/>
        <family val="2"/>
      </rPr>
      <t xml:space="preserve">
- crvene boje
- samogasiva PVC izolacija
- bezhalogeni, malodimni
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</si>
</sst>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00000"/>
    <numFmt numFmtId="175" formatCode="&quot;Da&quot;;&quot;Da&quot;;&quot;Ne&quot;"/>
    <numFmt numFmtId="176" formatCode="&quot;Istina&quot;;&quot;Istina&quot;;&quot;Laž&quot;"/>
    <numFmt numFmtId="177" formatCode="&quot;Uključeno&quot;;&quot;Uključeno&quot;;&quot;Isključeno&quot;"/>
    <numFmt numFmtId="178" formatCode="&quot;Istinito&quot;;&quot;Istinito&quot;;&quot;Neistinito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¥€-2]\ #,##0.00_);[Red]\([$€-2]\ #,##0.00\)"/>
    <numFmt numFmtId="184" formatCode="_-* #,##0.00\ [$kn-41A]_-;\-* #,##0.00\ [$kn-41A]_-;_-* &quot;-&quot;??\ [$kn-41A]_-;_-@_-"/>
    <numFmt numFmtId="185" formatCode="0.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E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3"/>
      <color indexed="10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3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84" fontId="3" fillId="0" borderId="0">
      <alignment/>
      <protection/>
    </xf>
    <xf numFmtId="184" fontId="4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Border="1" applyAlignment="1">
      <alignment horizontal="justify" vertical="top" wrapText="1"/>
    </xf>
    <xf numFmtId="0" fontId="59" fillId="0" borderId="0" xfId="0" applyFont="1" applyFill="1" applyBorder="1" applyAlignment="1">
      <alignment horizontal="center"/>
    </xf>
    <xf numFmtId="0" fontId="59" fillId="0" borderId="0" xfId="0" applyNumberFormat="1" applyFont="1" applyFill="1" applyAlignment="1">
      <alignment horizontal="justify" vertical="top" wrapText="1"/>
    </xf>
    <xf numFmtId="184" fontId="61" fillId="0" borderId="0" xfId="57" applyFont="1" applyFill="1" applyAlignment="1">
      <alignment vertical="justify"/>
      <protection/>
    </xf>
    <xf numFmtId="184" fontId="62" fillId="0" borderId="0" xfId="57" applyFont="1" applyFill="1" applyAlignment="1">
      <alignment vertical="top"/>
      <protection/>
    </xf>
    <xf numFmtId="184" fontId="62" fillId="0" borderId="0" xfId="57" applyFont="1" applyFill="1" applyAlignment="1">
      <alignment vertical="center"/>
      <protection/>
    </xf>
    <xf numFmtId="4" fontId="62" fillId="0" borderId="0" xfId="57" applyNumberFormat="1" applyFont="1" applyFill="1" applyAlignment="1">
      <alignment vertical="center"/>
      <protection/>
    </xf>
    <xf numFmtId="4" fontId="62" fillId="0" borderId="0" xfId="57" applyNumberFormat="1" applyFont="1" applyFill="1" applyAlignment="1">
      <alignment horizontal="right" vertical="center"/>
      <protection/>
    </xf>
    <xf numFmtId="184" fontId="58" fillId="0" borderId="0" xfId="58" applyFont="1">
      <alignment/>
      <protection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5" fillId="0" borderId="0" xfId="0" applyNumberFormat="1" applyFont="1" applyBorder="1" applyAlignment="1">
      <alignment horizontal="center" wrapText="1"/>
    </xf>
    <xf numFmtId="0" fontId="0" fillId="33" borderId="0" xfId="0" applyFont="1" applyFill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justify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49" fontId="64" fillId="0" borderId="0" xfId="0" applyNumberFormat="1" applyFont="1" applyAlignment="1">
      <alignment horizontal="right" vertical="top" wrapText="1"/>
    </xf>
    <xf numFmtId="0" fontId="64" fillId="0" borderId="0" xfId="0" applyFont="1" applyFill="1" applyBorder="1" applyAlignment="1">
      <alignment horizontal="center"/>
    </xf>
    <xf numFmtId="2" fontId="64" fillId="0" borderId="0" xfId="0" applyNumberFormat="1" applyFont="1" applyBorder="1" applyAlignment="1">
      <alignment horizontal="center" wrapText="1"/>
    </xf>
    <xf numFmtId="0" fontId="59" fillId="0" borderId="0" xfId="0" applyFont="1" applyBorder="1" applyAlignment="1">
      <alignment horizontal="center" vertical="top"/>
    </xf>
    <xf numFmtId="0" fontId="59" fillId="0" borderId="0" xfId="0" applyNumberFormat="1" applyFont="1" applyAlignment="1">
      <alignment horizontal="center" vertical="top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 wrapText="1"/>
    </xf>
    <xf numFmtId="0" fontId="65" fillId="0" borderId="0" xfId="0" applyFont="1" applyAlignment="1">
      <alignment horizontal="justify" vertical="center" wrapText="1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 vertical="top"/>
    </xf>
    <xf numFmtId="49" fontId="59" fillId="0" borderId="0" xfId="0" applyNumberFormat="1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49" fontId="59" fillId="0" borderId="0" xfId="0" applyNumberFormat="1" applyFont="1" applyAlignment="1">
      <alignment horizontal="right" wrapText="1"/>
    </xf>
    <xf numFmtId="49" fontId="59" fillId="0" borderId="0" xfId="0" applyNumberFormat="1" applyFont="1" applyAlignment="1">
      <alignment horizontal="left" wrapText="1"/>
    </xf>
    <xf numFmtId="0" fontId="59" fillId="0" borderId="0" xfId="0" applyNumberFormat="1" applyFont="1" applyAlignment="1">
      <alignment horizontal="justify" vertical="top" wrapText="1"/>
    </xf>
    <xf numFmtId="184" fontId="59" fillId="0" borderId="0" xfId="57" applyFont="1" applyFill="1" applyAlignment="1">
      <alignment vertical="top"/>
      <protection/>
    </xf>
    <xf numFmtId="184" fontId="64" fillId="0" borderId="0" xfId="57" applyFont="1" applyFill="1" applyAlignment="1">
      <alignment horizontal="left" vertical="center" wrapText="1"/>
      <protection/>
    </xf>
    <xf numFmtId="184" fontId="59" fillId="0" borderId="0" xfId="57" applyFont="1" applyFill="1" applyAlignment="1">
      <alignment horizontal="right" vertical="center"/>
      <protection/>
    </xf>
    <xf numFmtId="184" fontId="59" fillId="0" borderId="0" xfId="57" applyFont="1" applyFill="1" applyAlignment="1">
      <alignment horizontal="center" vertical="center"/>
      <protection/>
    </xf>
    <xf numFmtId="184" fontId="59" fillId="0" borderId="0" xfId="57" applyFont="1" applyFill="1" applyAlignment="1">
      <alignment vertical="center"/>
      <protection/>
    </xf>
    <xf numFmtId="184" fontId="65" fillId="0" borderId="0" xfId="58" applyFont="1">
      <alignment/>
      <protection/>
    </xf>
    <xf numFmtId="184" fontId="59" fillId="0" borderId="0" xfId="57" applyFont="1" applyFill="1" applyAlignment="1">
      <alignment horizontal="left" vertical="justify" wrapText="1"/>
      <protection/>
    </xf>
    <xf numFmtId="184" fontId="65" fillId="0" borderId="0" xfId="58" applyFont="1" applyAlignment="1">
      <alignment horizontal="right" vertical="center"/>
      <protection/>
    </xf>
    <xf numFmtId="184" fontId="65" fillId="0" borderId="0" xfId="58" applyFont="1" applyAlignment="1">
      <alignment horizontal="center"/>
      <protection/>
    </xf>
    <xf numFmtId="185" fontId="65" fillId="0" borderId="0" xfId="58" applyNumberFormat="1" applyFont="1" applyAlignment="1">
      <alignment horizontal="right" vertical="center"/>
      <protection/>
    </xf>
    <xf numFmtId="0" fontId="65" fillId="0" borderId="0" xfId="58" applyNumberFormat="1" applyFont="1" applyAlignment="1">
      <alignment horizontal="right" vertical="center"/>
      <protection/>
    </xf>
    <xf numFmtId="0" fontId="59" fillId="0" borderId="0" xfId="58" applyNumberFormat="1" applyFont="1" applyAlignment="1">
      <alignment horizontal="right" vertical="center"/>
      <protection/>
    </xf>
    <xf numFmtId="185" fontId="59" fillId="0" borderId="0" xfId="58" applyNumberFormat="1" applyFont="1" applyAlignment="1">
      <alignment horizontal="left" vertical="center"/>
      <protection/>
    </xf>
    <xf numFmtId="185" fontId="59" fillId="0" borderId="0" xfId="58" applyNumberFormat="1" applyFont="1" applyAlignment="1">
      <alignment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right" vertical="top" wrapText="1"/>
    </xf>
    <xf numFmtId="0" fontId="0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0" fillId="0" borderId="0" xfId="0" applyNumberFormat="1" applyFont="1" applyFill="1" applyAlignment="1">
      <alignment horizontal="justify" vertical="top" wrapText="1"/>
    </xf>
    <xf numFmtId="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right" wrapText="1"/>
    </xf>
    <xf numFmtId="0" fontId="59" fillId="0" borderId="0" xfId="0" applyFont="1" applyAlignment="1">
      <alignment horizontal="right"/>
    </xf>
    <xf numFmtId="184" fontId="65" fillId="0" borderId="0" xfId="58" applyFont="1" applyAlignment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wrapText="1"/>
    </xf>
    <xf numFmtId="0" fontId="5" fillId="13" borderId="13" xfId="0" applyFont="1" applyFill="1" applyBorder="1" applyAlignment="1">
      <alignment horizontal="center"/>
    </xf>
    <xf numFmtId="49" fontId="5" fillId="13" borderId="13" xfId="0" applyNumberFormat="1" applyFont="1" applyFill="1" applyBorder="1" applyAlignment="1">
      <alignment horizontal="right" vertical="top" wrapText="1"/>
    </xf>
    <xf numFmtId="0" fontId="0" fillId="13" borderId="13" xfId="0" applyFont="1" applyFill="1" applyBorder="1" applyAlignment="1">
      <alignment horizontal="right"/>
    </xf>
    <xf numFmtId="4" fontId="5" fillId="13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9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right" vertical="top" wrapText="1"/>
    </xf>
    <xf numFmtId="0" fontId="64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84" fontId="64" fillId="0" borderId="0" xfId="57" applyFont="1" applyFill="1" applyAlignment="1">
      <alignment horizontal="left" vertical="top" wrapText="1"/>
      <protection/>
    </xf>
    <xf numFmtId="0" fontId="6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4" fontId="59" fillId="0" borderId="0" xfId="57" applyFont="1" applyFill="1" applyAlignment="1">
      <alignment horizontal="left" vertical="justify" wrapText="1"/>
      <protection/>
    </xf>
    <xf numFmtId="49" fontId="6" fillId="33" borderId="0" xfId="0" applyNumberFormat="1" applyFont="1" applyFill="1" applyBorder="1" applyAlignment="1">
      <alignment horizontal="center" wrapText="1"/>
    </xf>
    <xf numFmtId="184" fontId="66" fillId="0" borderId="0" xfId="57" applyFont="1" applyFill="1" applyAlignment="1">
      <alignment horizontal="left" vertical="justify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rmalno 3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Zarez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view="pageBreakPreview" zoomScale="85" zoomScaleNormal="85" zoomScaleSheetLayoutView="85" zoomScalePageLayoutView="40" workbookViewId="0" topLeftCell="A67">
      <selection activeCell="B127" sqref="B127"/>
    </sheetView>
  </sheetViews>
  <sheetFormatPr defaultColWidth="9.140625" defaultRowHeight="12.75"/>
  <cols>
    <col min="1" max="1" width="6.00390625" style="17" customWidth="1"/>
    <col min="2" max="2" width="96.28125" style="72" customWidth="1"/>
    <col min="3" max="3" width="9.00390625" style="71" customWidth="1"/>
    <col min="4" max="4" width="11.140625" style="70" customWidth="1"/>
    <col min="5" max="5" width="10.57421875" style="69" customWidth="1"/>
    <col min="6" max="6" width="12.8515625" style="18" customWidth="1"/>
    <col min="7" max="16384" width="9.140625" style="2" customWidth="1"/>
  </cols>
  <sheetData>
    <row r="1" spans="1:4" ht="14.25" customHeight="1">
      <c r="A1" s="14"/>
      <c r="B1" s="15"/>
      <c r="C1" s="16"/>
      <c r="D1" s="17"/>
    </row>
    <row r="2" spans="1:6" ht="14.25" customHeight="1">
      <c r="A2" s="19"/>
      <c r="B2" s="20"/>
      <c r="C2" s="21"/>
      <c r="D2" s="22"/>
      <c r="E2" s="119"/>
      <c r="F2" s="23"/>
    </row>
    <row r="3" spans="1:6" ht="16.5" customHeight="1">
      <c r="A3" s="24"/>
      <c r="B3" s="25"/>
      <c r="C3" s="21"/>
      <c r="D3" s="22"/>
      <c r="E3" s="119"/>
      <c r="F3" s="23"/>
    </row>
    <row r="4" spans="1:7" ht="12.75">
      <c r="A4" s="26" t="s">
        <v>7</v>
      </c>
      <c r="B4" s="27" t="s">
        <v>9</v>
      </c>
      <c r="C4" s="26" t="s">
        <v>11</v>
      </c>
      <c r="D4" s="28"/>
      <c r="E4" s="120" t="s">
        <v>11</v>
      </c>
      <c r="F4" s="29" t="s">
        <v>14</v>
      </c>
      <c r="G4" s="3"/>
    </row>
    <row r="5" spans="1:6" ht="12.75">
      <c r="A5" s="30" t="s">
        <v>8</v>
      </c>
      <c r="B5" s="31" t="s">
        <v>10</v>
      </c>
      <c r="C5" s="30" t="s">
        <v>12</v>
      </c>
      <c r="D5" s="32" t="s">
        <v>6</v>
      </c>
      <c r="E5" s="121" t="s">
        <v>13</v>
      </c>
      <c r="F5" s="32" t="s">
        <v>13</v>
      </c>
    </row>
    <row r="6" spans="1:6" ht="12.75">
      <c r="A6" s="33"/>
      <c r="B6" s="34"/>
      <c r="C6" s="33"/>
      <c r="D6" s="35"/>
      <c r="E6" s="51"/>
      <c r="F6" s="35"/>
    </row>
    <row r="7" spans="1:6" ht="12.75">
      <c r="A7" s="33"/>
      <c r="B7" s="34"/>
      <c r="C7" s="33"/>
      <c r="D7" s="35"/>
      <c r="E7" s="51"/>
      <c r="F7" s="35"/>
    </row>
    <row r="8" spans="1:6" ht="11.25" customHeight="1">
      <c r="A8" s="154"/>
      <c r="B8" s="154"/>
      <c r="C8" s="154"/>
      <c r="D8" s="154"/>
      <c r="E8" s="154"/>
      <c r="F8" s="154"/>
    </row>
    <row r="9" spans="1:9" ht="118.5" customHeight="1">
      <c r="A9" s="33"/>
      <c r="B9" s="144" t="s">
        <v>59</v>
      </c>
      <c r="C9" s="33"/>
      <c r="D9" s="61"/>
      <c r="E9" s="61"/>
      <c r="F9" s="61"/>
      <c r="G9" s="61"/>
      <c r="I9" s="1"/>
    </row>
    <row r="10" spans="1:6" ht="12.75">
      <c r="A10" s="33"/>
      <c r="B10" s="37"/>
      <c r="D10" s="35"/>
      <c r="E10" s="51"/>
      <c r="F10" s="38"/>
    </row>
    <row r="11" spans="1:6" ht="15" customHeight="1">
      <c r="A11" s="152" t="s">
        <v>31</v>
      </c>
      <c r="B11" s="152"/>
      <c r="C11" s="152"/>
      <c r="D11" s="152"/>
      <c r="E11" s="122"/>
      <c r="F11" s="39"/>
    </row>
    <row r="12" spans="1:6" ht="15.75">
      <c r="A12" s="40"/>
      <c r="B12" s="41"/>
      <c r="C12" s="41"/>
      <c r="D12" s="42"/>
      <c r="E12" s="123"/>
      <c r="F12" s="41"/>
    </row>
    <row r="13" spans="1:9" ht="349.5" customHeight="1">
      <c r="A13" s="49" t="s">
        <v>2</v>
      </c>
      <c r="B13" s="61" t="s">
        <v>61</v>
      </c>
      <c r="C13" s="145" t="s">
        <v>15</v>
      </c>
      <c r="D13" s="145">
        <v>1</v>
      </c>
      <c r="E13" s="150"/>
      <c r="F13" s="146">
        <f>D13*E13</f>
        <v>0</v>
      </c>
      <c r="G13" s="4"/>
      <c r="H13" s="5"/>
      <c r="I13" s="6"/>
    </row>
    <row r="14" spans="1:9" ht="12.75">
      <c r="A14" s="49"/>
      <c r="B14" s="61"/>
      <c r="C14" s="36"/>
      <c r="D14" s="36"/>
      <c r="E14" s="46"/>
      <c r="F14" s="46"/>
      <c r="G14" s="4"/>
      <c r="H14" s="5"/>
      <c r="I14" s="6"/>
    </row>
    <row r="15" spans="1:9" ht="102">
      <c r="A15" s="49" t="s">
        <v>3</v>
      </c>
      <c r="B15" s="61" t="s">
        <v>32</v>
      </c>
      <c r="C15" s="145" t="s">
        <v>15</v>
      </c>
      <c r="D15" s="145">
        <v>1</v>
      </c>
      <c r="E15" s="151"/>
      <c r="F15" s="151">
        <f>D15*E15</f>
        <v>0</v>
      </c>
      <c r="G15" s="4"/>
      <c r="H15" s="5"/>
      <c r="I15" s="6"/>
    </row>
    <row r="16" spans="1:6" ht="12.75">
      <c r="A16" s="49"/>
      <c r="B16" s="61"/>
      <c r="C16" s="96"/>
      <c r="D16" s="96"/>
      <c r="E16" s="46"/>
      <c r="F16" s="46"/>
    </row>
    <row r="17" spans="1:6" ht="150.75" customHeight="1">
      <c r="A17" s="47" t="s">
        <v>4</v>
      </c>
      <c r="B17" s="44" t="s">
        <v>62</v>
      </c>
      <c r="C17" s="145" t="s">
        <v>15</v>
      </c>
      <c r="D17" s="145">
        <v>1</v>
      </c>
      <c r="E17" s="150"/>
      <c r="F17" s="146">
        <f>D17*E17</f>
        <v>0</v>
      </c>
    </row>
    <row r="18" spans="1:6" ht="12.75">
      <c r="A18" s="47"/>
      <c r="B18" s="44"/>
      <c r="C18" s="36"/>
      <c r="D18" s="36"/>
      <c r="E18" s="46"/>
      <c r="F18" s="46"/>
    </row>
    <row r="19" spans="1:6" ht="279" customHeight="1">
      <c r="A19" s="47" t="s">
        <v>5</v>
      </c>
      <c r="B19" s="44" t="s">
        <v>60</v>
      </c>
      <c r="C19" s="145" t="s">
        <v>15</v>
      </c>
      <c r="D19" s="145">
        <v>295</v>
      </c>
      <c r="E19" s="146"/>
      <c r="F19" s="146">
        <f>D19*E19</f>
        <v>0</v>
      </c>
    </row>
    <row r="20" spans="1:6" ht="12.75">
      <c r="A20" s="47"/>
      <c r="B20" s="48"/>
      <c r="C20" s="36"/>
      <c r="D20" s="36"/>
      <c r="E20" s="46"/>
      <c r="F20" s="46"/>
    </row>
    <row r="21" spans="1:6" ht="250.5" customHeight="1">
      <c r="A21" s="47" t="s">
        <v>18</v>
      </c>
      <c r="B21" s="44" t="s">
        <v>63</v>
      </c>
      <c r="C21" s="145" t="s">
        <v>15</v>
      </c>
      <c r="D21" s="145">
        <v>6</v>
      </c>
      <c r="E21" s="146"/>
      <c r="F21" s="146">
        <f>D21*E21</f>
        <v>0</v>
      </c>
    </row>
    <row r="22" spans="1:6" ht="12.75">
      <c r="A22" s="47"/>
      <c r="B22" s="48"/>
      <c r="C22" s="36"/>
      <c r="D22" s="36"/>
      <c r="E22" s="46"/>
      <c r="F22" s="46"/>
    </row>
    <row r="23" spans="1:6" ht="318.75">
      <c r="A23" s="47" t="s">
        <v>19</v>
      </c>
      <c r="B23" s="44" t="s">
        <v>64</v>
      </c>
      <c r="C23" s="145" t="s">
        <v>15</v>
      </c>
      <c r="D23" s="145">
        <v>10</v>
      </c>
      <c r="E23" s="146"/>
      <c r="F23" s="146">
        <f>D23*E23</f>
        <v>0</v>
      </c>
    </row>
    <row r="24" spans="1:6" ht="12" customHeight="1">
      <c r="A24" s="43"/>
      <c r="B24" s="44"/>
      <c r="C24" s="36"/>
      <c r="D24" s="36"/>
      <c r="E24" s="46"/>
      <c r="F24" s="46"/>
    </row>
    <row r="25" spans="1:6" ht="68.25" customHeight="1">
      <c r="A25" s="43" t="s">
        <v>20</v>
      </c>
      <c r="B25" s="44" t="s">
        <v>65</v>
      </c>
      <c r="C25" s="145" t="s">
        <v>15</v>
      </c>
      <c r="D25" s="145">
        <v>301</v>
      </c>
      <c r="E25" s="146"/>
      <c r="F25" s="146">
        <f>D25*E25</f>
        <v>0</v>
      </c>
    </row>
    <row r="26" spans="1:6" ht="12.75">
      <c r="A26" s="52"/>
      <c r="B26" s="54"/>
      <c r="C26" s="49"/>
      <c r="D26" s="36"/>
      <c r="E26" s="51"/>
      <c r="F26" s="51"/>
    </row>
    <row r="27" spans="1:6" ht="44.25" customHeight="1">
      <c r="A27" s="47" t="s">
        <v>33</v>
      </c>
      <c r="B27" s="44" t="s">
        <v>66</v>
      </c>
      <c r="C27" s="36" t="s">
        <v>15</v>
      </c>
      <c r="D27" s="36">
        <v>301</v>
      </c>
      <c r="E27" s="46"/>
      <c r="F27" s="46">
        <f>D27*E27</f>
        <v>0</v>
      </c>
    </row>
    <row r="28" spans="1:6" ht="12.75">
      <c r="A28" s="47"/>
      <c r="B28" s="44"/>
      <c r="C28" s="36"/>
      <c r="D28" s="36"/>
      <c r="E28" s="46"/>
      <c r="F28" s="46"/>
    </row>
    <row r="29" spans="1:6" ht="182.25" customHeight="1">
      <c r="A29" s="47" t="s">
        <v>34</v>
      </c>
      <c r="B29" s="131" t="s">
        <v>67</v>
      </c>
      <c r="C29" s="145" t="s">
        <v>15</v>
      </c>
      <c r="D29" s="145">
        <v>23</v>
      </c>
      <c r="E29" s="146"/>
      <c r="F29" s="146">
        <f>D29*E29</f>
        <v>0</v>
      </c>
    </row>
    <row r="30" spans="1:6" ht="12.75">
      <c r="A30" s="47"/>
      <c r="B30" s="55"/>
      <c r="C30" s="36"/>
      <c r="D30" s="36"/>
      <c r="E30" s="46"/>
      <c r="F30" s="46"/>
    </row>
    <row r="31" spans="1:6" ht="126" customHeight="1">
      <c r="A31" s="47" t="s">
        <v>35</v>
      </c>
      <c r="B31" s="131" t="s">
        <v>68</v>
      </c>
      <c r="C31" s="145" t="s">
        <v>15</v>
      </c>
      <c r="D31" s="145">
        <v>1</v>
      </c>
      <c r="E31" s="146"/>
      <c r="F31" s="146">
        <f>D31*E31</f>
        <v>0</v>
      </c>
    </row>
    <row r="32" spans="1:6" ht="12.75">
      <c r="A32" s="47"/>
      <c r="B32" s="131"/>
      <c r="C32" s="145"/>
      <c r="D32" s="145"/>
      <c r="E32" s="146"/>
      <c r="F32" s="146"/>
    </row>
    <row r="33" spans="1:6" ht="63.75">
      <c r="A33" s="47" t="s">
        <v>75</v>
      </c>
      <c r="B33" s="131" t="s">
        <v>69</v>
      </c>
      <c r="C33" s="145" t="s">
        <v>15</v>
      </c>
      <c r="D33" s="145">
        <v>1</v>
      </c>
      <c r="E33" s="146"/>
      <c r="F33" s="146">
        <f>D33*E33</f>
        <v>0</v>
      </c>
    </row>
    <row r="34" spans="1:6" ht="12.75">
      <c r="A34" s="47"/>
      <c r="B34" s="131"/>
      <c r="C34" s="36"/>
      <c r="D34" s="36"/>
      <c r="E34" s="46"/>
      <c r="F34" s="46"/>
    </row>
    <row r="35" spans="1:6" ht="293.25">
      <c r="A35" s="47" t="s">
        <v>76</v>
      </c>
      <c r="B35" s="131" t="s">
        <v>70</v>
      </c>
      <c r="C35" s="145" t="s">
        <v>15</v>
      </c>
      <c r="D35" s="145">
        <v>15</v>
      </c>
      <c r="E35" s="146"/>
      <c r="F35" s="146">
        <f>D35*E35</f>
        <v>0</v>
      </c>
    </row>
    <row r="36" spans="1:6" ht="12.75">
      <c r="A36" s="47"/>
      <c r="B36" s="55"/>
      <c r="C36" s="36"/>
      <c r="D36" s="35"/>
      <c r="E36" s="46"/>
      <c r="F36" s="46"/>
    </row>
    <row r="37" spans="1:6" ht="267.75">
      <c r="A37" s="47" t="s">
        <v>77</v>
      </c>
      <c r="B37" s="131" t="s">
        <v>71</v>
      </c>
      <c r="C37" s="36" t="s">
        <v>15</v>
      </c>
      <c r="D37" s="36">
        <v>94</v>
      </c>
      <c r="E37" s="46"/>
      <c r="F37" s="46">
        <f>D37*E37</f>
        <v>0</v>
      </c>
    </row>
    <row r="38" spans="1:6" ht="12.75">
      <c r="A38" s="47"/>
      <c r="B38" s="55"/>
      <c r="C38" s="36"/>
      <c r="D38" s="36"/>
      <c r="E38" s="46"/>
      <c r="F38" s="46"/>
    </row>
    <row r="39" spans="1:6" ht="178.5">
      <c r="A39" s="47" t="s">
        <v>78</v>
      </c>
      <c r="B39" s="48" t="s">
        <v>72</v>
      </c>
      <c r="C39" s="145" t="s">
        <v>15</v>
      </c>
      <c r="D39" s="145">
        <v>1</v>
      </c>
      <c r="E39" s="146"/>
      <c r="F39" s="146">
        <f>D39*E39</f>
        <v>0</v>
      </c>
    </row>
    <row r="40" spans="1:6" ht="12.75">
      <c r="A40" s="43"/>
      <c r="B40" s="117"/>
      <c r="C40" s="36"/>
      <c r="D40" s="36"/>
      <c r="E40" s="51"/>
      <c r="F40" s="51"/>
    </row>
    <row r="41" spans="1:6" ht="76.5">
      <c r="A41" s="43" t="s">
        <v>79</v>
      </c>
      <c r="B41" s="117" t="s">
        <v>73</v>
      </c>
      <c r="C41" s="145" t="s">
        <v>15</v>
      </c>
      <c r="D41" s="145">
        <v>1</v>
      </c>
      <c r="E41" s="146"/>
      <c r="F41" s="146">
        <f>D41*E41</f>
        <v>0</v>
      </c>
    </row>
    <row r="42" spans="1:6" ht="12.75">
      <c r="A42" s="43"/>
      <c r="B42" s="59"/>
      <c r="C42" s="36"/>
      <c r="D42" s="36"/>
      <c r="E42" s="51"/>
      <c r="F42" s="51"/>
    </row>
    <row r="43" spans="1:6" ht="210.75" customHeight="1">
      <c r="A43" s="43" t="s">
        <v>80</v>
      </c>
      <c r="B43" s="61" t="s">
        <v>74</v>
      </c>
      <c r="C43" s="145" t="s">
        <v>15</v>
      </c>
      <c r="D43" s="145">
        <v>4</v>
      </c>
      <c r="E43" s="145"/>
      <c r="F43" s="146">
        <f>D43*E43</f>
        <v>0</v>
      </c>
    </row>
    <row r="44" spans="1:6" ht="12.75">
      <c r="A44" s="43"/>
      <c r="B44" s="61"/>
      <c r="C44" s="145"/>
      <c r="D44" s="145"/>
      <c r="E44" s="146"/>
      <c r="F44" s="146"/>
    </row>
    <row r="45" spans="1:6" ht="12.75">
      <c r="A45" s="43" t="s">
        <v>81</v>
      </c>
      <c r="B45" s="147" t="s">
        <v>36</v>
      </c>
      <c r="C45" s="145" t="s">
        <v>15</v>
      </c>
      <c r="D45" s="145">
        <v>1</v>
      </c>
      <c r="E45" s="146"/>
      <c r="F45" s="146">
        <f>D45*E45</f>
        <v>0</v>
      </c>
    </row>
    <row r="46" spans="1:6" ht="12.75">
      <c r="A46" s="43"/>
      <c r="B46" s="147"/>
      <c r="C46" s="36"/>
      <c r="D46" s="36"/>
      <c r="E46" s="51"/>
      <c r="F46" s="51"/>
    </row>
    <row r="47" spans="1:6" ht="29.25" customHeight="1">
      <c r="A47" s="43" t="s">
        <v>82</v>
      </c>
      <c r="B47" s="147" t="s">
        <v>37</v>
      </c>
      <c r="C47" s="145" t="s">
        <v>15</v>
      </c>
      <c r="D47" s="145">
        <v>10</v>
      </c>
      <c r="E47" s="146"/>
      <c r="F47" s="146">
        <f>D47*E47</f>
        <v>0</v>
      </c>
    </row>
    <row r="48" spans="1:6" ht="15" customHeight="1">
      <c r="A48" s="43"/>
      <c r="B48" s="147"/>
      <c r="C48" s="36"/>
      <c r="D48" s="36"/>
      <c r="E48" s="46"/>
      <c r="F48" s="46"/>
    </row>
    <row r="49" spans="1:6" ht="102">
      <c r="A49" s="57" t="s">
        <v>83</v>
      </c>
      <c r="B49" s="95" t="s">
        <v>53</v>
      </c>
      <c r="C49" s="145" t="s">
        <v>16</v>
      </c>
      <c r="D49" s="145">
        <v>250</v>
      </c>
      <c r="E49" s="146"/>
      <c r="F49" s="146">
        <f>D49*E49</f>
        <v>0</v>
      </c>
    </row>
    <row r="50" spans="1:6" ht="12.75">
      <c r="A50" s="57"/>
      <c r="B50" s="148"/>
      <c r="C50" s="45"/>
      <c r="D50" s="45"/>
      <c r="E50" s="58"/>
      <c r="F50" s="58"/>
    </row>
    <row r="51" spans="1:6" ht="76.5">
      <c r="A51" s="57" t="s">
        <v>84</v>
      </c>
      <c r="B51" s="95" t="s">
        <v>54</v>
      </c>
      <c r="C51" s="145" t="s">
        <v>16</v>
      </c>
      <c r="D51" s="145">
        <v>1600</v>
      </c>
      <c r="E51" s="146"/>
      <c r="F51" s="146">
        <f>D51*E51</f>
        <v>0</v>
      </c>
    </row>
    <row r="52" spans="1:6" ht="12.75">
      <c r="A52" s="57"/>
      <c r="B52" s="148"/>
      <c r="C52" s="145"/>
      <c r="D52" s="145"/>
      <c r="E52" s="146"/>
      <c r="F52" s="146"/>
    </row>
    <row r="53" spans="1:19" ht="76.5">
      <c r="A53" s="57" t="s">
        <v>85</v>
      </c>
      <c r="B53" s="95" t="s">
        <v>94</v>
      </c>
      <c r="C53" s="145" t="s">
        <v>16</v>
      </c>
      <c r="D53" s="145">
        <v>3200</v>
      </c>
      <c r="E53" s="146"/>
      <c r="F53" s="146">
        <f>D53*E53</f>
        <v>0</v>
      </c>
      <c r="O53" s="132"/>
      <c r="P53" s="36"/>
      <c r="Q53" s="118"/>
      <c r="R53" s="46"/>
      <c r="S53" s="46"/>
    </row>
    <row r="54" spans="1:6" ht="12.75">
      <c r="A54" s="57"/>
      <c r="B54" s="60"/>
      <c r="C54" s="45"/>
      <c r="D54" s="45"/>
      <c r="E54" s="58"/>
      <c r="F54" s="58"/>
    </row>
    <row r="55" spans="1:6" ht="12.75">
      <c r="A55" s="133"/>
      <c r="B55" s="134" t="s">
        <v>21</v>
      </c>
      <c r="C55" s="133"/>
      <c r="D55" s="133"/>
      <c r="E55" s="135"/>
      <c r="F55" s="136">
        <f>SUM(F13:F53)</f>
        <v>0</v>
      </c>
    </row>
    <row r="56" spans="1:6" ht="12.75">
      <c r="A56" s="63"/>
      <c r="B56" s="64"/>
      <c r="C56" s="63"/>
      <c r="D56" s="65"/>
      <c r="E56" s="125"/>
      <c r="F56" s="66"/>
    </row>
    <row r="57" spans="1:6" ht="15.75">
      <c r="A57" s="152" t="s">
        <v>55</v>
      </c>
      <c r="B57" s="152"/>
      <c r="C57" s="152"/>
      <c r="D57" s="152"/>
      <c r="E57" s="122"/>
      <c r="F57" s="39"/>
    </row>
    <row r="58" spans="1:6" ht="15" customHeight="1">
      <c r="A58" s="33"/>
      <c r="B58" s="41"/>
      <c r="C58" s="41"/>
      <c r="D58" s="42"/>
      <c r="E58" s="123"/>
      <c r="F58" s="41"/>
    </row>
    <row r="59" spans="1:6" ht="63.75">
      <c r="A59" s="43" t="s">
        <v>2</v>
      </c>
      <c r="B59" s="149" t="s">
        <v>38</v>
      </c>
      <c r="C59" s="145" t="s">
        <v>15</v>
      </c>
      <c r="D59" s="145">
        <v>1</v>
      </c>
      <c r="E59" s="146"/>
      <c r="F59" s="146">
        <f>ROUND(E59*D59,2)</f>
        <v>0</v>
      </c>
    </row>
    <row r="60" spans="1:6" ht="12.75">
      <c r="A60" s="57"/>
      <c r="B60" s="148"/>
      <c r="C60" s="145"/>
      <c r="D60" s="145"/>
      <c r="E60" s="146"/>
      <c r="F60" s="146"/>
    </row>
    <row r="61" spans="1:6" ht="12.75">
      <c r="A61" s="57" t="s">
        <v>3</v>
      </c>
      <c r="B61" s="95" t="s">
        <v>49</v>
      </c>
      <c r="C61" s="145" t="s">
        <v>15</v>
      </c>
      <c r="D61" s="145">
        <v>1</v>
      </c>
      <c r="E61" s="146"/>
      <c r="F61" s="146">
        <f>ROUND(E61*D61,2)</f>
        <v>0</v>
      </c>
    </row>
    <row r="62" spans="1:6" ht="12.75">
      <c r="A62" s="57"/>
      <c r="B62" s="148"/>
      <c r="C62" s="145"/>
      <c r="D62" s="145"/>
      <c r="E62" s="146"/>
      <c r="F62" s="146"/>
    </row>
    <row r="63" spans="1:6" ht="12.75">
      <c r="A63" s="57" t="s">
        <v>4</v>
      </c>
      <c r="B63" s="148" t="s">
        <v>39</v>
      </c>
      <c r="C63" s="145" t="s">
        <v>15</v>
      </c>
      <c r="D63" s="145">
        <v>310</v>
      </c>
      <c r="E63" s="146"/>
      <c r="F63" s="146">
        <f>ROUND(E63*D63,2)</f>
        <v>0</v>
      </c>
    </row>
    <row r="64" spans="1:6" ht="12.75">
      <c r="A64" s="57"/>
      <c r="B64" s="148"/>
      <c r="C64" s="145"/>
      <c r="D64" s="145"/>
      <c r="E64" s="146"/>
      <c r="F64" s="146"/>
    </row>
    <row r="65" spans="1:6" ht="12.75">
      <c r="A65" s="57" t="s">
        <v>5</v>
      </c>
      <c r="B65" s="148" t="s">
        <v>40</v>
      </c>
      <c r="C65" s="145" t="s">
        <v>15</v>
      </c>
      <c r="D65" s="145">
        <v>310</v>
      </c>
      <c r="E65" s="146"/>
      <c r="F65" s="146">
        <f>ROUND(E65*D65,2)</f>
        <v>0</v>
      </c>
    </row>
    <row r="66" spans="1:6" ht="12.75">
      <c r="A66" s="57"/>
      <c r="B66" s="148"/>
      <c r="C66" s="145"/>
      <c r="D66" s="145"/>
      <c r="E66" s="146"/>
      <c r="F66" s="146"/>
    </row>
    <row r="67" spans="1:6" ht="12.75">
      <c r="A67" s="57" t="s">
        <v>18</v>
      </c>
      <c r="B67" s="148" t="s">
        <v>41</v>
      </c>
      <c r="C67" s="145" t="s">
        <v>15</v>
      </c>
      <c r="D67" s="145">
        <v>23</v>
      </c>
      <c r="E67" s="146"/>
      <c r="F67" s="146">
        <f>ROUND(E67*D67,2)</f>
        <v>0</v>
      </c>
    </row>
    <row r="68" spans="1:6" ht="12.75">
      <c r="A68" s="57"/>
      <c r="B68" s="148"/>
      <c r="C68" s="145"/>
      <c r="D68" s="145"/>
      <c r="E68" s="146"/>
      <c r="F68" s="146"/>
    </row>
    <row r="69" spans="1:6" ht="12.75">
      <c r="A69" s="57" t="s">
        <v>19</v>
      </c>
      <c r="B69" s="148" t="s">
        <v>42</v>
      </c>
      <c r="C69" s="145" t="s">
        <v>15</v>
      </c>
      <c r="D69" s="145">
        <v>15</v>
      </c>
      <c r="E69" s="146"/>
      <c r="F69" s="146">
        <f>ROUND(E69*D69,2)</f>
        <v>0</v>
      </c>
    </row>
    <row r="70" spans="1:6" ht="12.75">
      <c r="A70" s="57"/>
      <c r="B70" s="148"/>
      <c r="C70" s="145"/>
      <c r="D70" s="145"/>
      <c r="E70" s="146"/>
      <c r="F70" s="146"/>
    </row>
    <row r="71" spans="1:6" ht="12.75">
      <c r="A71" s="57" t="s">
        <v>20</v>
      </c>
      <c r="B71" s="148" t="s">
        <v>42</v>
      </c>
      <c r="C71" s="145" t="s">
        <v>15</v>
      </c>
      <c r="D71" s="145">
        <v>93</v>
      </c>
      <c r="E71" s="146"/>
      <c r="F71" s="146">
        <f>ROUND(E71*D71,2)</f>
        <v>0</v>
      </c>
    </row>
    <row r="72" spans="1:6" ht="12.75">
      <c r="A72" s="57"/>
      <c r="B72" s="148"/>
      <c r="C72" s="145"/>
      <c r="D72" s="145"/>
      <c r="E72" s="146"/>
      <c r="F72" s="146"/>
    </row>
    <row r="73" spans="1:6" ht="12.75">
      <c r="A73" s="57" t="s">
        <v>33</v>
      </c>
      <c r="B73" s="148" t="s">
        <v>43</v>
      </c>
      <c r="C73" s="145" t="s">
        <v>15</v>
      </c>
      <c r="D73" s="145">
        <v>1</v>
      </c>
      <c r="E73" s="146"/>
      <c r="F73" s="146">
        <f>ROUND(E73*D73,2)</f>
        <v>0</v>
      </c>
    </row>
    <row r="74" spans="1:6" ht="12.75">
      <c r="A74" s="57"/>
      <c r="B74" s="148"/>
      <c r="C74" s="145"/>
      <c r="D74" s="145"/>
      <c r="E74" s="146"/>
      <c r="F74" s="146"/>
    </row>
    <row r="75" spans="1:6" ht="12.75">
      <c r="A75" s="57" t="s">
        <v>34</v>
      </c>
      <c r="B75" s="148" t="s">
        <v>44</v>
      </c>
      <c r="C75" s="145" t="s">
        <v>15</v>
      </c>
      <c r="D75" s="145">
        <v>1</v>
      </c>
      <c r="E75" s="146"/>
      <c r="F75" s="146">
        <f>ROUND(E75*D75,2)</f>
        <v>0</v>
      </c>
    </row>
    <row r="76" spans="1:6" ht="12.75">
      <c r="A76" s="57"/>
      <c r="B76" s="148"/>
      <c r="C76" s="145"/>
      <c r="D76" s="145"/>
      <c r="E76" s="146"/>
      <c r="F76" s="146"/>
    </row>
    <row r="77" spans="1:6" ht="12.75">
      <c r="A77" s="57" t="s">
        <v>35</v>
      </c>
      <c r="B77" s="148" t="s">
        <v>50</v>
      </c>
      <c r="C77" s="145" t="s">
        <v>15</v>
      </c>
      <c r="D77" s="145">
        <v>1</v>
      </c>
      <c r="E77" s="146"/>
      <c r="F77" s="146">
        <f>ROUND(E77*D77,2)</f>
        <v>0</v>
      </c>
    </row>
    <row r="78" spans="1:6" ht="12.75">
      <c r="A78" s="57"/>
      <c r="B78" s="148"/>
      <c r="C78" s="145"/>
      <c r="D78" s="145"/>
      <c r="E78" s="146"/>
      <c r="F78" s="146"/>
    </row>
    <row r="79" spans="1:6" ht="12.75">
      <c r="A79" s="57" t="s">
        <v>75</v>
      </c>
      <c r="B79" s="148" t="s">
        <v>47</v>
      </c>
      <c r="C79" s="145" t="s">
        <v>48</v>
      </c>
      <c r="D79" s="145">
        <v>1</v>
      </c>
      <c r="E79" s="146"/>
      <c r="F79" s="146">
        <f>ROUND(E79*D79,2)</f>
        <v>0</v>
      </c>
    </row>
    <row r="80" spans="1:6" ht="12.75">
      <c r="A80" s="57"/>
      <c r="B80" s="148"/>
      <c r="C80" s="145"/>
      <c r="D80" s="145"/>
      <c r="E80" s="146"/>
      <c r="F80" s="146"/>
    </row>
    <row r="81" spans="1:6" ht="25.5">
      <c r="A81" s="57" t="s">
        <v>76</v>
      </c>
      <c r="B81" s="95" t="s">
        <v>88</v>
      </c>
      <c r="C81" s="145" t="s">
        <v>16</v>
      </c>
      <c r="D81" s="145">
        <v>250</v>
      </c>
      <c r="E81" s="146"/>
      <c r="F81" s="146">
        <f>ROUND(E81*D81,2)</f>
        <v>0</v>
      </c>
    </row>
    <row r="82" spans="1:6" ht="12.75">
      <c r="A82" s="57"/>
      <c r="B82" s="148"/>
      <c r="C82" s="145"/>
      <c r="D82" s="145"/>
      <c r="E82" s="146"/>
      <c r="F82" s="146"/>
    </row>
    <row r="83" spans="1:6" ht="25.5">
      <c r="A83" s="57" t="s">
        <v>77</v>
      </c>
      <c r="B83" s="95" t="s">
        <v>89</v>
      </c>
      <c r="C83" s="145" t="s">
        <v>16</v>
      </c>
      <c r="D83" s="145">
        <v>2000</v>
      </c>
      <c r="E83" s="146"/>
      <c r="F83" s="146">
        <f>ROUND(E83*D83,2)</f>
        <v>0</v>
      </c>
    </row>
    <row r="84" spans="1:6" ht="12.75">
      <c r="A84" s="57"/>
      <c r="B84" s="148"/>
      <c r="C84" s="145"/>
      <c r="D84" s="145"/>
      <c r="E84" s="146"/>
      <c r="F84" s="146"/>
    </row>
    <row r="85" spans="1:6" ht="12.75">
      <c r="A85" s="57" t="s">
        <v>78</v>
      </c>
      <c r="B85" s="95" t="s">
        <v>87</v>
      </c>
      <c r="C85" s="145" t="s">
        <v>15</v>
      </c>
      <c r="D85" s="145">
        <v>20</v>
      </c>
      <c r="E85" s="146"/>
      <c r="F85" s="146">
        <f>ROUND(E85*D85,2)</f>
        <v>0</v>
      </c>
    </row>
    <row r="86" spans="1:6" ht="12.75">
      <c r="A86" s="57"/>
      <c r="B86" s="148"/>
      <c r="C86" s="145"/>
      <c r="D86" s="145"/>
      <c r="E86" s="146"/>
      <c r="F86" s="146"/>
    </row>
    <row r="87" spans="1:6" ht="25.5">
      <c r="A87" s="57" t="s">
        <v>79</v>
      </c>
      <c r="B87" s="148" t="s">
        <v>86</v>
      </c>
      <c r="C87" s="145" t="s">
        <v>48</v>
      </c>
      <c r="D87" s="145">
        <v>1</v>
      </c>
      <c r="E87" s="146"/>
      <c r="F87" s="146">
        <f>ROUND(E87*D87,2)</f>
        <v>0</v>
      </c>
    </row>
    <row r="88" spans="1:6" ht="12.75">
      <c r="A88" s="57"/>
      <c r="B88" s="148"/>
      <c r="C88" s="145"/>
      <c r="D88" s="145"/>
      <c r="E88" s="146"/>
      <c r="F88" s="146"/>
    </row>
    <row r="89" spans="1:6" ht="25.5">
      <c r="A89" s="57" t="s">
        <v>80</v>
      </c>
      <c r="B89" s="95" t="s">
        <v>52</v>
      </c>
      <c r="C89" s="145" t="s">
        <v>48</v>
      </c>
      <c r="D89" s="145">
        <v>1</v>
      </c>
      <c r="E89" s="146"/>
      <c r="F89" s="146">
        <f>ROUND(E89*D89,2)</f>
        <v>0</v>
      </c>
    </row>
    <row r="90" spans="1:6" ht="12.75">
      <c r="A90" s="57"/>
      <c r="B90" s="148"/>
      <c r="C90" s="145"/>
      <c r="D90" s="145"/>
      <c r="E90" s="146"/>
      <c r="F90" s="146"/>
    </row>
    <row r="91" spans="1:6" ht="25.5">
      <c r="A91" s="57" t="s">
        <v>81</v>
      </c>
      <c r="B91" s="148" t="s">
        <v>45</v>
      </c>
      <c r="C91" s="145" t="s">
        <v>48</v>
      </c>
      <c r="D91" s="145">
        <v>1</v>
      </c>
      <c r="E91" s="146"/>
      <c r="F91" s="146">
        <f>ROUND(E91*D91,2)</f>
        <v>0</v>
      </c>
    </row>
    <row r="92" spans="1:6" ht="12.75">
      <c r="A92" s="57"/>
      <c r="B92" s="148"/>
      <c r="C92" s="145"/>
      <c r="D92" s="145"/>
      <c r="E92" s="146"/>
      <c r="F92" s="146"/>
    </row>
    <row r="93" spans="1:6" ht="12.75">
      <c r="A93" s="57" t="s">
        <v>82</v>
      </c>
      <c r="B93" s="95" t="s">
        <v>51</v>
      </c>
      <c r="C93" s="145" t="s">
        <v>48</v>
      </c>
      <c r="D93" s="145">
        <v>1</v>
      </c>
      <c r="E93" s="146"/>
      <c r="F93" s="146">
        <f>ROUND(E93*D93,2)</f>
        <v>0</v>
      </c>
    </row>
    <row r="94" spans="1:6" ht="12.75">
      <c r="A94" s="57"/>
      <c r="B94" s="95"/>
      <c r="C94" s="145"/>
      <c r="D94" s="145"/>
      <c r="E94" s="146"/>
      <c r="F94" s="146"/>
    </row>
    <row r="95" spans="1:6" ht="38.25">
      <c r="A95" s="57" t="s">
        <v>83</v>
      </c>
      <c r="B95" s="95" t="s">
        <v>92</v>
      </c>
      <c r="C95" s="145" t="s">
        <v>48</v>
      </c>
      <c r="D95" s="145">
        <v>1</v>
      </c>
      <c r="E95" s="146"/>
      <c r="F95" s="146">
        <f>ROUND(E95*D95,2)</f>
        <v>0</v>
      </c>
    </row>
    <row r="96" spans="1:6" ht="12.75">
      <c r="A96" s="57"/>
      <c r="B96" s="148"/>
      <c r="C96" s="145"/>
      <c r="D96" s="145"/>
      <c r="E96" s="146"/>
      <c r="F96" s="146"/>
    </row>
    <row r="97" spans="1:6" ht="12.75">
      <c r="A97" s="57" t="s">
        <v>84</v>
      </c>
      <c r="B97" s="148" t="s">
        <v>46</v>
      </c>
      <c r="C97" s="145" t="s">
        <v>15</v>
      </c>
      <c r="D97" s="145">
        <v>440</v>
      </c>
      <c r="E97" s="146"/>
      <c r="F97" s="146">
        <f>ROUND(E97*D97,2)</f>
        <v>0</v>
      </c>
    </row>
    <row r="98" spans="1:6" ht="12.75">
      <c r="A98" s="57"/>
      <c r="B98" s="148"/>
      <c r="C98" s="145"/>
      <c r="D98" s="145"/>
      <c r="E98" s="146"/>
      <c r="F98" s="146"/>
    </row>
    <row r="99" spans="1:6" ht="51">
      <c r="A99" s="57" t="s">
        <v>85</v>
      </c>
      <c r="B99" s="95" t="s">
        <v>93</v>
      </c>
      <c r="C99" s="145" t="s">
        <v>48</v>
      </c>
      <c r="D99" s="145">
        <v>1</v>
      </c>
      <c r="E99" s="146"/>
      <c r="F99" s="146">
        <f>ROUND(E99*D99,2)</f>
        <v>0</v>
      </c>
    </row>
    <row r="100" spans="1:6" ht="12.75">
      <c r="A100" s="57"/>
      <c r="B100" s="148"/>
      <c r="C100" s="145"/>
      <c r="D100" s="145"/>
      <c r="E100" s="146"/>
      <c r="F100" s="146"/>
    </row>
    <row r="101" spans="1:7" ht="12.75">
      <c r="A101" s="57" t="s">
        <v>90</v>
      </c>
      <c r="B101" s="95" t="s">
        <v>91</v>
      </c>
      <c r="C101" s="145" t="s">
        <v>48</v>
      </c>
      <c r="D101" s="145">
        <v>1</v>
      </c>
      <c r="E101" s="146"/>
      <c r="F101" s="146">
        <f>ROUND(E101*D101,2)</f>
        <v>0</v>
      </c>
      <c r="G101" s="7"/>
    </row>
    <row r="102" spans="1:7" ht="12.75">
      <c r="A102" s="57"/>
      <c r="B102" s="148"/>
      <c r="C102" s="145"/>
      <c r="D102" s="145"/>
      <c r="E102" s="146"/>
      <c r="F102" s="146"/>
      <c r="G102" s="7"/>
    </row>
    <row r="103" spans="1:6" ht="12.75">
      <c r="A103" s="133"/>
      <c r="B103" s="134" t="s">
        <v>56</v>
      </c>
      <c r="C103" s="133"/>
      <c r="D103" s="133"/>
      <c r="E103" s="135"/>
      <c r="F103" s="136">
        <f>SUM(F61:F102)</f>
        <v>0</v>
      </c>
    </row>
    <row r="104" spans="1:6" ht="15.75">
      <c r="A104" s="33"/>
      <c r="B104" s="41"/>
      <c r="C104" s="41"/>
      <c r="D104" s="42"/>
      <c r="E104" s="123"/>
      <c r="F104" s="41"/>
    </row>
    <row r="105" spans="1:6" ht="15.75">
      <c r="A105" s="33"/>
      <c r="B105" s="41"/>
      <c r="C105" s="41"/>
      <c r="D105" s="42"/>
      <c r="E105" s="123"/>
      <c r="F105" s="41"/>
    </row>
    <row r="106" spans="1:6" ht="15.75">
      <c r="A106" s="160" t="s">
        <v>24</v>
      </c>
      <c r="B106" s="160" t="s">
        <v>22</v>
      </c>
      <c r="C106" s="160"/>
      <c r="D106" s="160"/>
      <c r="E106" s="122"/>
      <c r="F106" s="97"/>
    </row>
    <row r="107" spans="1:6" ht="12.75">
      <c r="A107" s="98"/>
      <c r="B107" s="56"/>
      <c r="C107" s="50"/>
      <c r="D107" s="36"/>
      <c r="E107" s="51"/>
      <c r="F107" s="50"/>
    </row>
    <row r="108" spans="1:6" s="114" customFormat="1" ht="12.75">
      <c r="A108" s="99" t="s">
        <v>2</v>
      </c>
      <c r="B108" s="153" t="s">
        <v>57</v>
      </c>
      <c r="C108" s="153"/>
      <c r="D108" s="153"/>
      <c r="E108" s="153"/>
      <c r="F108" s="101">
        <f>F55</f>
        <v>0</v>
      </c>
    </row>
    <row r="109" spans="1:6" s="114" customFormat="1" ht="12.75">
      <c r="A109" s="99"/>
      <c r="B109" s="100"/>
      <c r="C109" s="100"/>
      <c r="D109" s="102"/>
      <c r="E109" s="127"/>
      <c r="F109" s="101"/>
    </row>
    <row r="110" spans="1:6" s="114" customFormat="1" ht="12.75">
      <c r="A110" s="99" t="s">
        <v>3</v>
      </c>
      <c r="B110" s="153" t="s">
        <v>58</v>
      </c>
      <c r="C110" s="153"/>
      <c r="D110" s="153"/>
      <c r="E110" s="153"/>
      <c r="F110" s="101">
        <f>F103</f>
        <v>0</v>
      </c>
    </row>
    <row r="111" spans="1:6" s="114" customFormat="1" ht="12.75">
      <c r="A111" s="99"/>
      <c r="B111" s="100"/>
      <c r="C111" s="100"/>
      <c r="D111" s="102"/>
      <c r="E111" s="127"/>
      <c r="F111" s="101"/>
    </row>
    <row r="112" spans="1:6" s="114" customFormat="1" ht="31.5" customHeight="1">
      <c r="A112" s="98"/>
      <c r="B112" s="103"/>
      <c r="C112" s="104"/>
      <c r="D112" s="105"/>
      <c r="E112" s="106"/>
      <c r="F112" s="106"/>
    </row>
    <row r="113" spans="1:6" s="114" customFormat="1" ht="15">
      <c r="A113" s="107"/>
      <c r="B113" s="108" t="s">
        <v>25</v>
      </c>
      <c r="C113" s="109"/>
      <c r="D113" s="62"/>
      <c r="E113" s="124"/>
      <c r="F113" s="110">
        <f>F110+F108</f>
        <v>0</v>
      </c>
    </row>
    <row r="114" spans="1:6" s="114" customFormat="1" ht="26.25" customHeight="1">
      <c r="A114" s="57"/>
      <c r="B114" s="111" t="s">
        <v>26</v>
      </c>
      <c r="C114" s="50"/>
      <c r="D114" s="36"/>
      <c r="E114" s="51"/>
      <c r="F114" s="112">
        <f>F113*0.25</f>
        <v>0</v>
      </c>
    </row>
    <row r="115" spans="1:6" s="114" customFormat="1" ht="27.75" customHeight="1">
      <c r="A115" s="107"/>
      <c r="B115" s="108" t="s">
        <v>27</v>
      </c>
      <c r="C115" s="109"/>
      <c r="D115" s="62"/>
      <c r="E115" s="124"/>
      <c r="F115" s="110">
        <f>F113+F114</f>
        <v>0</v>
      </c>
    </row>
    <row r="116" spans="1:6" s="114" customFormat="1" ht="14.25" customHeight="1">
      <c r="A116" s="57"/>
      <c r="B116" s="113"/>
      <c r="D116" s="115"/>
      <c r="E116" s="119"/>
      <c r="F116" s="23"/>
    </row>
    <row r="117" spans="1:6" s="114" customFormat="1" ht="12" customHeight="1">
      <c r="A117" s="57"/>
      <c r="B117" s="116"/>
      <c r="D117" s="115"/>
      <c r="E117" s="158" t="s">
        <v>28</v>
      </c>
      <c r="F117" s="158"/>
    </row>
    <row r="118" spans="1:6" s="114" customFormat="1" ht="13.5" customHeight="1">
      <c r="A118" s="57"/>
      <c r="B118" s="20"/>
      <c r="D118" s="155" t="s">
        <v>29</v>
      </c>
      <c r="E118" s="155"/>
      <c r="F118" s="155"/>
    </row>
    <row r="119" spans="1:6" s="114" customFormat="1" ht="14.25" customHeight="1">
      <c r="A119" s="67"/>
      <c r="B119" s="15"/>
      <c r="C119" s="71"/>
      <c r="D119" s="17"/>
      <c r="E119" s="128"/>
      <c r="F119" s="74"/>
    </row>
    <row r="120" spans="1:6" s="114" customFormat="1" ht="14.25" customHeight="1">
      <c r="A120" s="33"/>
      <c r="B120" s="41"/>
      <c r="C120" s="41"/>
      <c r="D120" s="42"/>
      <c r="E120" s="123"/>
      <c r="F120" s="41"/>
    </row>
    <row r="121" spans="1:6" s="114" customFormat="1" ht="14.25" customHeight="1">
      <c r="A121" s="33"/>
      <c r="B121" s="41"/>
      <c r="C121" s="41"/>
      <c r="D121" s="42"/>
      <c r="E121" s="123"/>
      <c r="F121" s="41"/>
    </row>
    <row r="122" spans="1:6" s="130" customFormat="1" ht="15.75">
      <c r="A122" s="33"/>
      <c r="B122" s="41"/>
      <c r="C122" s="41"/>
      <c r="D122" s="42"/>
      <c r="E122" s="123"/>
      <c r="F122" s="41"/>
    </row>
    <row r="123" spans="1:6" s="130" customFormat="1" ht="16.5" customHeight="1">
      <c r="A123" s="33"/>
      <c r="B123" s="41"/>
      <c r="C123" s="41"/>
      <c r="D123" s="42"/>
      <c r="E123" s="123"/>
      <c r="F123" s="41"/>
    </row>
    <row r="124" spans="1:6" s="130" customFormat="1" ht="15.75">
      <c r="A124" s="33"/>
      <c r="B124" s="41"/>
      <c r="C124" s="41"/>
      <c r="D124" s="42"/>
      <c r="E124" s="123"/>
      <c r="F124" s="41"/>
    </row>
    <row r="125" spans="1:6" ht="12.75" customHeight="1">
      <c r="A125" s="33"/>
      <c r="B125" s="41"/>
      <c r="C125" s="41"/>
      <c r="D125" s="42"/>
      <c r="E125" s="123"/>
      <c r="F125" s="41"/>
    </row>
    <row r="126" spans="1:6" ht="15.75">
      <c r="A126" s="33"/>
      <c r="B126" s="41"/>
      <c r="C126" s="41"/>
      <c r="D126" s="42"/>
      <c r="E126" s="123"/>
      <c r="F126" s="41"/>
    </row>
    <row r="127" spans="1:6" ht="15.75">
      <c r="A127" s="33"/>
      <c r="B127" s="41"/>
      <c r="C127" s="41"/>
      <c r="D127" s="42"/>
      <c r="E127" s="123"/>
      <c r="F127" s="41"/>
    </row>
    <row r="128" spans="1:6" ht="15.75">
      <c r="A128" s="33"/>
      <c r="B128" s="41"/>
      <c r="C128" s="41"/>
      <c r="D128" s="42"/>
      <c r="E128" s="123"/>
      <c r="F128" s="41"/>
    </row>
    <row r="129" spans="1:6" ht="15.75">
      <c r="A129" s="33"/>
      <c r="B129" s="41"/>
      <c r="C129" s="41"/>
      <c r="D129" s="42"/>
      <c r="E129" s="123"/>
      <c r="F129" s="41"/>
    </row>
    <row r="130" spans="1:6" ht="15.75">
      <c r="A130" s="33"/>
      <c r="B130" s="41"/>
      <c r="C130" s="41"/>
      <c r="D130" s="42"/>
      <c r="E130" s="123"/>
      <c r="F130" s="41"/>
    </row>
    <row r="131" spans="1:6" ht="15.75">
      <c r="A131" s="33"/>
      <c r="B131" s="41"/>
      <c r="C131" s="41"/>
      <c r="D131" s="42"/>
      <c r="E131" s="123"/>
      <c r="F131" s="41"/>
    </row>
    <row r="132" spans="1:6" ht="15.75">
      <c r="A132" s="33"/>
      <c r="B132" s="41"/>
      <c r="C132" s="41"/>
      <c r="D132" s="42"/>
      <c r="E132" s="123"/>
      <c r="F132" s="41"/>
    </row>
    <row r="133" spans="1:6" ht="15.75">
      <c r="A133" s="33"/>
      <c r="B133" s="41"/>
      <c r="C133" s="41"/>
      <c r="D133" s="42"/>
      <c r="E133" s="123"/>
      <c r="F133" s="41"/>
    </row>
    <row r="134" spans="1:6" ht="15.75">
      <c r="A134" s="33"/>
      <c r="B134" s="41"/>
      <c r="C134" s="41"/>
      <c r="D134" s="42"/>
      <c r="E134" s="123"/>
      <c r="F134" s="41"/>
    </row>
    <row r="135" spans="1:6" ht="15.75">
      <c r="A135" s="33"/>
      <c r="B135" s="41"/>
      <c r="C135" s="41"/>
      <c r="D135" s="42"/>
      <c r="E135" s="123"/>
      <c r="F135" s="41"/>
    </row>
    <row r="136" spans="1:6" ht="15.75">
      <c r="A136" s="33"/>
      <c r="B136" s="41"/>
      <c r="C136" s="41"/>
      <c r="D136" s="42"/>
      <c r="E136" s="123"/>
      <c r="F136" s="41"/>
    </row>
    <row r="137" spans="1:6" ht="15.75">
      <c r="A137" s="33"/>
      <c r="B137" s="41"/>
      <c r="C137" s="41"/>
      <c r="D137" s="42"/>
      <c r="E137" s="123"/>
      <c r="F137" s="41"/>
    </row>
    <row r="138" spans="1:6" ht="15.75">
      <c r="A138" s="33"/>
      <c r="B138" s="41"/>
      <c r="C138" s="41"/>
      <c r="D138" s="42"/>
      <c r="E138" s="123"/>
      <c r="F138" s="41"/>
    </row>
    <row r="139" spans="1:6" ht="15.75">
      <c r="A139" s="33"/>
      <c r="B139" s="41"/>
      <c r="C139" s="41"/>
      <c r="D139" s="42"/>
      <c r="E139" s="123"/>
      <c r="F139" s="41"/>
    </row>
    <row r="140" spans="1:6" ht="15.75">
      <c r="A140" s="33"/>
      <c r="B140" s="41"/>
      <c r="C140" s="41"/>
      <c r="D140" s="42"/>
      <c r="E140" s="123"/>
      <c r="F140" s="41"/>
    </row>
    <row r="141" spans="1:7" ht="15.75">
      <c r="A141" s="33"/>
      <c r="B141" s="41"/>
      <c r="C141" s="41"/>
      <c r="D141" s="42"/>
      <c r="E141" s="123"/>
      <c r="F141" s="41"/>
      <c r="G141" s="7"/>
    </row>
    <row r="142" spans="1:6" ht="15.75">
      <c r="A142" s="33"/>
      <c r="B142" s="41"/>
      <c r="C142" s="41"/>
      <c r="D142" s="42"/>
      <c r="E142" s="123"/>
      <c r="F142" s="41"/>
    </row>
    <row r="143" spans="1:6" ht="15.75">
      <c r="A143" s="33"/>
      <c r="B143" s="41"/>
      <c r="C143" s="41"/>
      <c r="D143" s="42"/>
      <c r="E143" s="123"/>
      <c r="F143" s="41"/>
    </row>
    <row r="144" spans="1:6" ht="54.75" customHeight="1">
      <c r="A144" s="33"/>
      <c r="B144" s="41"/>
      <c r="C144" s="41"/>
      <c r="D144" s="42"/>
      <c r="E144" s="123"/>
      <c r="F144" s="41"/>
    </row>
    <row r="145" spans="1:6" ht="29.25" customHeight="1">
      <c r="A145" s="33"/>
      <c r="B145" s="41"/>
      <c r="C145" s="41"/>
      <c r="D145" s="42"/>
      <c r="E145" s="123"/>
      <c r="F145" s="41"/>
    </row>
    <row r="146" spans="1:6" ht="27.75" customHeight="1">
      <c r="A146" s="33"/>
      <c r="B146" s="41"/>
      <c r="C146" s="41"/>
      <c r="D146" s="42"/>
      <c r="E146" s="123"/>
      <c r="F146" s="41"/>
    </row>
    <row r="147" spans="1:6" ht="15.75" customHeight="1">
      <c r="A147" s="33"/>
      <c r="B147" s="41"/>
      <c r="C147" s="41"/>
      <c r="D147" s="42"/>
      <c r="E147" s="123"/>
      <c r="F147" s="41"/>
    </row>
    <row r="148" spans="1:6" ht="29.25" customHeight="1">
      <c r="A148" s="33"/>
      <c r="B148" s="41"/>
      <c r="C148" s="41"/>
      <c r="D148" s="42"/>
      <c r="E148" s="123"/>
      <c r="F148" s="41"/>
    </row>
    <row r="149" spans="1:6" ht="27.75" customHeight="1">
      <c r="A149" s="33"/>
      <c r="B149" s="41"/>
      <c r="C149" s="41"/>
      <c r="D149" s="42"/>
      <c r="E149" s="123"/>
      <c r="F149" s="41"/>
    </row>
    <row r="150" spans="1:6" ht="15.75">
      <c r="A150" s="33"/>
      <c r="B150" s="41"/>
      <c r="C150" s="41"/>
      <c r="D150" s="42"/>
      <c r="E150" s="123"/>
      <c r="F150" s="41"/>
    </row>
    <row r="151" spans="1:6" ht="15.75">
      <c r="A151" s="33"/>
      <c r="B151" s="41"/>
      <c r="C151" s="41"/>
      <c r="D151" s="42"/>
      <c r="E151" s="123"/>
      <c r="F151" s="41"/>
    </row>
    <row r="152" spans="1:6" ht="15.75">
      <c r="A152" s="33"/>
      <c r="B152" s="41"/>
      <c r="C152" s="41"/>
      <c r="D152" s="42"/>
      <c r="E152" s="123"/>
      <c r="F152" s="41"/>
    </row>
    <row r="153" spans="1:6" ht="15.75">
      <c r="A153" s="33"/>
      <c r="B153" s="41"/>
      <c r="C153" s="41"/>
      <c r="D153" s="42"/>
      <c r="E153" s="123"/>
      <c r="F153" s="41"/>
    </row>
    <row r="154" spans="1:6" ht="15" customHeight="1">
      <c r="A154" s="33"/>
      <c r="B154" s="41"/>
      <c r="C154" s="41"/>
      <c r="D154" s="42"/>
      <c r="E154" s="123"/>
      <c r="F154" s="41"/>
    </row>
    <row r="155" spans="1:6" ht="12" customHeight="1">
      <c r="A155" s="33"/>
      <c r="B155" s="41"/>
      <c r="C155" s="41"/>
      <c r="D155" s="42"/>
      <c r="E155" s="123"/>
      <c r="F155" s="41"/>
    </row>
    <row r="156" spans="1:6" ht="12.75" customHeight="1">
      <c r="A156" s="33"/>
      <c r="B156" s="41"/>
      <c r="C156" s="41"/>
      <c r="D156" s="42"/>
      <c r="E156" s="123"/>
      <c r="F156" s="41"/>
    </row>
    <row r="157" spans="1:6" ht="15.75">
      <c r="A157" s="33"/>
      <c r="B157" s="41"/>
      <c r="C157" s="41"/>
      <c r="D157" s="42"/>
      <c r="E157" s="123"/>
      <c r="F157" s="41"/>
    </row>
    <row r="158" spans="1:6" ht="15.75">
      <c r="A158" s="33"/>
      <c r="B158" s="41"/>
      <c r="C158" s="41"/>
      <c r="D158" s="42"/>
      <c r="E158" s="123"/>
      <c r="F158" s="41"/>
    </row>
    <row r="159" spans="1:6" ht="11.25" customHeight="1">
      <c r="A159" s="33"/>
      <c r="B159" s="41"/>
      <c r="C159" s="41"/>
      <c r="D159" s="42"/>
      <c r="E159" s="123"/>
      <c r="F159" s="41"/>
    </row>
    <row r="160" spans="1:6" ht="15.75">
      <c r="A160" s="33"/>
      <c r="B160" s="41"/>
      <c r="C160" s="41"/>
      <c r="D160" s="42"/>
      <c r="E160" s="123"/>
      <c r="F160" s="41"/>
    </row>
    <row r="161" spans="1:6" ht="15.75">
      <c r="A161" s="33"/>
      <c r="B161" s="41"/>
      <c r="C161" s="41"/>
      <c r="D161" s="42"/>
      <c r="E161" s="123"/>
      <c r="F161" s="41"/>
    </row>
    <row r="162" spans="1:6" s="114" customFormat="1" ht="12.75" customHeight="1">
      <c r="A162" s="33"/>
      <c r="B162" s="41"/>
      <c r="C162" s="41"/>
      <c r="D162" s="42"/>
      <c r="E162" s="123"/>
      <c r="F162" s="41"/>
    </row>
    <row r="163" spans="1:6" s="114" customFormat="1" ht="15.75">
      <c r="A163" s="33"/>
      <c r="B163" s="41"/>
      <c r="C163" s="41"/>
      <c r="D163" s="42"/>
      <c r="E163" s="123"/>
      <c r="F163" s="41"/>
    </row>
    <row r="164" spans="1:6" s="114" customFormat="1" ht="15.75">
      <c r="A164" s="33"/>
      <c r="B164" s="41"/>
      <c r="C164" s="41"/>
      <c r="D164" s="42"/>
      <c r="E164" s="123"/>
      <c r="F164" s="41"/>
    </row>
    <row r="165" spans="1:6" ht="15.75">
      <c r="A165" s="33"/>
      <c r="B165" s="41"/>
      <c r="C165" s="41"/>
      <c r="D165" s="42"/>
      <c r="E165" s="123"/>
      <c r="F165" s="41"/>
    </row>
    <row r="166" spans="1:6" ht="15.75">
      <c r="A166" s="33"/>
      <c r="B166" s="41"/>
      <c r="C166" s="41"/>
      <c r="D166" s="42"/>
      <c r="E166" s="123"/>
      <c r="F166" s="41"/>
    </row>
    <row r="167" spans="1:6" ht="15.75">
      <c r="A167" s="33"/>
      <c r="B167" s="41"/>
      <c r="C167" s="41"/>
      <c r="D167" s="42"/>
      <c r="E167" s="123"/>
      <c r="F167" s="41"/>
    </row>
    <row r="168" spans="1:6" ht="12.75">
      <c r="A168" s="49"/>
      <c r="B168" s="61"/>
      <c r="C168" s="36"/>
      <c r="D168" s="96"/>
      <c r="E168" s="46"/>
      <c r="F168" s="46"/>
    </row>
    <row r="169" spans="1:6" ht="12.75">
      <c r="A169" s="49"/>
      <c r="B169" s="61"/>
      <c r="C169" s="137"/>
      <c r="D169" s="96"/>
      <c r="E169" s="138"/>
      <c r="F169" s="139"/>
    </row>
    <row r="170" spans="1:6" ht="12.75">
      <c r="A170" s="49"/>
      <c r="B170" s="53"/>
      <c r="C170" s="36"/>
      <c r="D170" s="36"/>
      <c r="E170" s="46"/>
      <c r="F170" s="46"/>
    </row>
    <row r="171" spans="1:6" ht="12.75">
      <c r="A171" s="140"/>
      <c r="B171" s="140"/>
      <c r="C171" s="140"/>
      <c r="D171" s="141"/>
      <c r="E171" s="142"/>
      <c r="F171" s="143"/>
    </row>
    <row r="172" spans="1:6" ht="12.75">
      <c r="A172" s="43"/>
      <c r="B172" s="61"/>
      <c r="C172" s="36"/>
      <c r="D172" s="96"/>
      <c r="E172" s="126"/>
      <c r="F172" s="50"/>
    </row>
    <row r="173" spans="1:6" ht="15.75" customHeight="1">
      <c r="A173" s="160" t="s">
        <v>24</v>
      </c>
      <c r="B173" s="160" t="s">
        <v>22</v>
      </c>
      <c r="C173" s="160"/>
      <c r="D173" s="160"/>
      <c r="E173" s="122"/>
      <c r="F173" s="97"/>
    </row>
    <row r="174" spans="1:6" ht="12.75">
      <c r="A174" s="98"/>
      <c r="B174" s="56"/>
      <c r="C174" s="50"/>
      <c r="D174" s="36"/>
      <c r="E174" s="51"/>
      <c r="F174" s="50"/>
    </row>
    <row r="175" spans="1:6" ht="12.75">
      <c r="A175" s="99" t="s">
        <v>2</v>
      </c>
      <c r="B175" s="153" t="s">
        <v>23</v>
      </c>
      <c r="C175" s="153"/>
      <c r="D175" s="153"/>
      <c r="E175" s="153"/>
      <c r="F175" s="101">
        <f>F55</f>
        <v>0</v>
      </c>
    </row>
    <row r="176" spans="1:6" ht="12.75">
      <c r="A176" s="99"/>
      <c r="B176" s="100"/>
      <c r="C176" s="100"/>
      <c r="D176" s="102"/>
      <c r="E176" s="127"/>
      <c r="F176" s="101"/>
    </row>
    <row r="177" spans="1:6" ht="12.75">
      <c r="A177" s="99" t="s">
        <v>3</v>
      </c>
      <c r="B177" s="153" t="s">
        <v>17</v>
      </c>
      <c r="C177" s="153"/>
      <c r="D177" s="153"/>
      <c r="E177" s="153"/>
      <c r="F177" s="101">
        <f>F139</f>
        <v>0</v>
      </c>
    </row>
    <row r="178" spans="1:6" ht="12.75">
      <c r="A178" s="99"/>
      <c r="B178" s="100"/>
      <c r="C178" s="100"/>
      <c r="D178" s="102"/>
      <c r="E178" s="127"/>
      <c r="F178" s="101"/>
    </row>
    <row r="179" spans="1:6" ht="12.75">
      <c r="A179" s="99" t="s">
        <v>4</v>
      </c>
      <c r="B179" s="100" t="s">
        <v>0</v>
      </c>
      <c r="C179" s="100"/>
      <c r="D179" s="102"/>
      <c r="E179" s="127"/>
      <c r="F179" s="101">
        <f>F150</f>
        <v>0</v>
      </c>
    </row>
    <row r="180" spans="1:6" ht="12.75">
      <c r="A180" s="99"/>
      <c r="B180" s="100"/>
      <c r="C180" s="100"/>
      <c r="D180" s="102"/>
      <c r="E180" s="127"/>
      <c r="F180" s="101"/>
    </row>
    <row r="181" spans="1:6" ht="12.75">
      <c r="A181" s="99" t="s">
        <v>5</v>
      </c>
      <c r="B181" s="153" t="s">
        <v>1</v>
      </c>
      <c r="C181" s="153"/>
      <c r="D181" s="153"/>
      <c r="E181" s="153"/>
      <c r="F181" s="101">
        <v>0</v>
      </c>
    </row>
    <row r="182" spans="1:6" ht="12.75">
      <c r="A182" s="98"/>
      <c r="B182" s="103"/>
      <c r="C182" s="104"/>
      <c r="D182" s="105"/>
      <c r="E182" s="106"/>
      <c r="F182" s="106"/>
    </row>
    <row r="183" spans="1:6" ht="15">
      <c r="A183" s="107"/>
      <c r="B183" s="108" t="s">
        <v>25</v>
      </c>
      <c r="C183" s="109"/>
      <c r="D183" s="62"/>
      <c r="E183" s="124"/>
      <c r="F183" s="110">
        <f>F181+F179+F177+F175</f>
        <v>0</v>
      </c>
    </row>
    <row r="184" spans="1:6" ht="15">
      <c r="A184" s="57"/>
      <c r="B184" s="111" t="s">
        <v>26</v>
      </c>
      <c r="C184" s="50"/>
      <c r="D184" s="36"/>
      <c r="E184" s="51"/>
      <c r="F184" s="112">
        <f>F183*0.25</f>
        <v>0</v>
      </c>
    </row>
    <row r="185" spans="1:10" ht="15">
      <c r="A185" s="107"/>
      <c r="B185" s="108" t="s">
        <v>27</v>
      </c>
      <c r="C185" s="109"/>
      <c r="D185" s="62"/>
      <c r="E185" s="124"/>
      <c r="F185" s="110">
        <f>F183+F184</f>
        <v>0</v>
      </c>
      <c r="J185" s="2" t="s">
        <v>30</v>
      </c>
    </row>
    <row r="186" spans="1:6" ht="12.75">
      <c r="A186" s="57"/>
      <c r="B186" s="113"/>
      <c r="C186" s="114"/>
      <c r="D186" s="115"/>
      <c r="E186" s="119"/>
      <c r="F186" s="23"/>
    </row>
    <row r="187" spans="1:6" ht="15">
      <c r="A187" s="57"/>
      <c r="B187" s="116"/>
      <c r="C187" s="114"/>
      <c r="D187" s="115"/>
      <c r="E187" s="158" t="s">
        <v>28</v>
      </c>
      <c r="F187" s="158"/>
    </row>
    <row r="188" spans="1:6" ht="12.75">
      <c r="A188" s="57"/>
      <c r="B188" s="20"/>
      <c r="C188" s="114"/>
      <c r="D188" s="115"/>
      <c r="E188" s="155" t="s">
        <v>29</v>
      </c>
      <c r="F188" s="155"/>
    </row>
    <row r="189" spans="1:6" ht="12.75">
      <c r="A189" s="67"/>
      <c r="B189" s="15"/>
      <c r="D189" s="17"/>
      <c r="E189" s="128"/>
      <c r="F189" s="74"/>
    </row>
    <row r="190" spans="1:6" ht="14.25">
      <c r="A190" s="67"/>
      <c r="B190" s="73"/>
      <c r="D190" s="17"/>
      <c r="E190" s="157"/>
      <c r="F190" s="157"/>
    </row>
    <row r="191" spans="1:6" ht="14.25">
      <c r="A191" s="67"/>
      <c r="B191" s="73"/>
      <c r="D191" s="17"/>
      <c r="E191" s="157"/>
      <c r="F191" s="157"/>
    </row>
    <row r="192" spans="1:6" ht="14.25">
      <c r="A192" s="67"/>
      <c r="B192" s="73"/>
      <c r="D192" s="17"/>
      <c r="E192" s="157"/>
      <c r="F192" s="157"/>
    </row>
    <row r="193" spans="1:6" ht="14.25">
      <c r="A193" s="67"/>
      <c r="B193" s="73"/>
      <c r="D193" s="17"/>
      <c r="E193" s="157"/>
      <c r="F193" s="157"/>
    </row>
    <row r="194" spans="1:6" ht="12.75">
      <c r="A194" s="75"/>
      <c r="B194" s="76"/>
      <c r="D194" s="17"/>
      <c r="E194" s="157"/>
      <c r="F194" s="157"/>
    </row>
    <row r="195" spans="1:6" ht="12.75">
      <c r="A195" s="75"/>
      <c r="B195" s="76"/>
      <c r="D195" s="17"/>
      <c r="E195" s="128"/>
      <c r="F195" s="71"/>
    </row>
    <row r="196" spans="1:6" ht="12.75">
      <c r="A196" s="75"/>
      <c r="B196" s="77"/>
      <c r="D196" s="17"/>
      <c r="E196" s="128"/>
      <c r="F196" s="71"/>
    </row>
    <row r="197" spans="1:6" ht="12.75">
      <c r="A197" s="75"/>
      <c r="B197" s="76"/>
      <c r="D197" s="17"/>
      <c r="E197" s="128"/>
      <c r="F197" s="71"/>
    </row>
    <row r="198" spans="1:6" ht="12.75">
      <c r="A198" s="75"/>
      <c r="B198" s="78"/>
      <c r="D198" s="17"/>
      <c r="E198" s="128"/>
      <c r="F198" s="71"/>
    </row>
    <row r="199" spans="1:6" ht="12.75">
      <c r="A199" s="75"/>
      <c r="B199" s="76"/>
      <c r="D199" s="17"/>
      <c r="E199" s="128"/>
      <c r="F199" s="71"/>
    </row>
    <row r="200" spans="1:6" ht="12.75">
      <c r="A200" s="75"/>
      <c r="B200" s="76"/>
      <c r="D200" s="17"/>
      <c r="E200" s="128"/>
      <c r="F200" s="71"/>
    </row>
    <row r="201" spans="1:6" ht="12.75">
      <c r="A201" s="75"/>
      <c r="B201" s="79"/>
      <c r="D201" s="17"/>
      <c r="F201" s="71"/>
    </row>
    <row r="202" spans="1:6" ht="12.75">
      <c r="A202" s="75"/>
      <c r="B202" s="76"/>
      <c r="D202" s="17"/>
      <c r="E202" s="128"/>
      <c r="F202" s="71"/>
    </row>
    <row r="203" spans="1:6" ht="12.75">
      <c r="A203" s="75"/>
      <c r="B203" s="76"/>
      <c r="D203" s="17"/>
      <c r="E203" s="128"/>
      <c r="F203" s="71"/>
    </row>
    <row r="204" spans="1:6" ht="12.75">
      <c r="A204" s="75"/>
      <c r="B204" s="76"/>
      <c r="D204" s="17"/>
      <c r="E204" s="128"/>
      <c r="F204" s="71"/>
    </row>
    <row r="205" spans="1:6" ht="12.75">
      <c r="A205" s="75"/>
      <c r="B205" s="76"/>
      <c r="D205" s="17"/>
      <c r="E205" s="128"/>
      <c r="F205" s="71"/>
    </row>
    <row r="206" spans="1:6" ht="12.75">
      <c r="A206" s="75"/>
      <c r="B206" s="79"/>
      <c r="D206" s="17"/>
      <c r="E206" s="128"/>
      <c r="F206" s="71"/>
    </row>
    <row r="207" spans="1:6" ht="12.75">
      <c r="A207" s="75"/>
      <c r="B207" s="79"/>
      <c r="D207" s="17"/>
      <c r="E207" s="128"/>
      <c r="F207" s="71"/>
    </row>
    <row r="208" spans="1:6" ht="12.75">
      <c r="A208" s="75"/>
      <c r="B208" s="79"/>
      <c r="D208" s="17"/>
      <c r="E208" s="128"/>
      <c r="F208" s="71"/>
    </row>
    <row r="209" spans="1:6" ht="12.75">
      <c r="A209" s="75"/>
      <c r="B209" s="79"/>
      <c r="D209" s="17"/>
      <c r="E209" s="128"/>
      <c r="F209" s="71"/>
    </row>
    <row r="210" spans="1:6" ht="12.75">
      <c r="A210" s="75"/>
      <c r="B210" s="79"/>
      <c r="D210" s="17"/>
      <c r="E210" s="128"/>
      <c r="F210" s="71"/>
    </row>
    <row r="211" spans="1:6" ht="12.75">
      <c r="A211" s="75"/>
      <c r="B211" s="79"/>
      <c r="D211" s="17"/>
      <c r="E211" s="128"/>
      <c r="F211" s="71"/>
    </row>
    <row r="212" spans="1:6" ht="12.75">
      <c r="A212" s="75"/>
      <c r="B212" s="79"/>
      <c r="D212" s="17"/>
      <c r="E212" s="128"/>
      <c r="F212" s="71"/>
    </row>
    <row r="213" spans="1:6" ht="12.75">
      <c r="A213" s="75"/>
      <c r="B213" s="79"/>
      <c r="D213" s="17"/>
      <c r="E213" s="128"/>
      <c r="F213" s="71"/>
    </row>
    <row r="214" spans="1:6" ht="12.75">
      <c r="A214" s="75"/>
      <c r="B214" s="77"/>
      <c r="D214" s="17"/>
      <c r="E214" s="128"/>
      <c r="F214" s="71"/>
    </row>
    <row r="215" spans="1:6" ht="12.75">
      <c r="A215" s="75"/>
      <c r="B215" s="79"/>
      <c r="D215" s="17"/>
      <c r="E215" s="128"/>
      <c r="F215" s="71"/>
    </row>
    <row r="216" spans="1:6" ht="12.75">
      <c r="A216" s="75"/>
      <c r="B216" s="78"/>
      <c r="D216" s="17"/>
      <c r="E216" s="128"/>
      <c r="F216" s="71"/>
    </row>
    <row r="217" spans="1:6" ht="12.75">
      <c r="A217" s="75"/>
      <c r="B217" s="76"/>
      <c r="D217" s="17"/>
      <c r="E217" s="128"/>
      <c r="F217" s="71"/>
    </row>
    <row r="218" spans="1:6" ht="12.75">
      <c r="A218" s="75"/>
      <c r="B218" s="76"/>
      <c r="D218" s="17"/>
      <c r="E218" s="128"/>
      <c r="F218" s="71"/>
    </row>
    <row r="219" spans="1:6" ht="12.75">
      <c r="A219" s="75"/>
      <c r="B219" s="76"/>
      <c r="D219" s="17"/>
      <c r="E219" s="128"/>
      <c r="F219" s="71"/>
    </row>
    <row r="220" spans="1:6" ht="12.75">
      <c r="A220" s="75"/>
      <c r="B220" s="76"/>
      <c r="D220" s="17"/>
      <c r="E220" s="128"/>
      <c r="F220" s="71"/>
    </row>
    <row r="221" spans="1:6" ht="12.75">
      <c r="A221" s="75"/>
      <c r="B221" s="76"/>
      <c r="D221" s="17"/>
      <c r="E221" s="128"/>
      <c r="F221" s="71"/>
    </row>
    <row r="222" spans="1:6" ht="12.75">
      <c r="A222" s="75"/>
      <c r="B222" s="76"/>
      <c r="D222" s="17"/>
      <c r="E222" s="128"/>
      <c r="F222" s="71"/>
    </row>
    <row r="223" spans="1:6" ht="12.75">
      <c r="A223" s="75"/>
      <c r="B223" s="76"/>
      <c r="D223" s="17"/>
      <c r="E223" s="128"/>
      <c r="F223" s="71"/>
    </row>
    <row r="224" spans="1:6" ht="12.75">
      <c r="A224" s="75"/>
      <c r="B224" s="76"/>
      <c r="D224" s="17"/>
      <c r="E224" s="128"/>
      <c r="F224" s="71"/>
    </row>
    <row r="225" spans="1:6" ht="12.75">
      <c r="A225" s="75"/>
      <c r="B225" s="76"/>
      <c r="D225" s="17"/>
      <c r="E225" s="128"/>
      <c r="F225" s="71"/>
    </row>
    <row r="226" spans="1:6" ht="12.75">
      <c r="A226" s="68"/>
      <c r="B226" s="76"/>
      <c r="D226" s="17"/>
      <c r="E226" s="128"/>
      <c r="F226" s="71"/>
    </row>
    <row r="227" spans="1:6" ht="12.75">
      <c r="A227" s="68"/>
      <c r="B227" s="76"/>
      <c r="D227" s="17"/>
      <c r="E227" s="128"/>
      <c r="F227" s="71"/>
    </row>
    <row r="228" spans="1:6" ht="21" customHeight="1">
      <c r="A228" s="68"/>
      <c r="B228" s="76"/>
      <c r="D228" s="17"/>
      <c r="E228" s="128"/>
      <c r="F228" s="71"/>
    </row>
    <row r="229" spans="1:7" ht="17.25" customHeight="1">
      <c r="A229" s="75"/>
      <c r="B229" s="161"/>
      <c r="C229" s="161"/>
      <c r="D229" s="161"/>
      <c r="E229" s="161"/>
      <c r="F229" s="161"/>
      <c r="G229" s="8"/>
    </row>
    <row r="230" spans="1:6" ht="12.75" customHeight="1">
      <c r="A230" s="75"/>
      <c r="B230" s="80"/>
      <c r="D230" s="17"/>
      <c r="E230" s="128"/>
      <c r="F230" s="71"/>
    </row>
    <row r="231" spans="2:9" ht="12.75" customHeight="1">
      <c r="B231" s="156"/>
      <c r="C231" s="156"/>
      <c r="D231" s="156"/>
      <c r="E231" s="156"/>
      <c r="F231" s="81"/>
      <c r="G231" s="9"/>
      <c r="H231" s="9"/>
      <c r="I231" s="9"/>
    </row>
    <row r="232" spans="2:9" ht="15" customHeight="1">
      <c r="B232" s="82"/>
      <c r="C232" s="83"/>
      <c r="D232" s="84"/>
      <c r="E232" s="83"/>
      <c r="F232" s="85"/>
      <c r="G232" s="11"/>
      <c r="H232" s="10"/>
      <c r="I232" s="12"/>
    </row>
    <row r="233" spans="2:9" ht="15">
      <c r="B233" s="159"/>
      <c r="C233" s="159"/>
      <c r="D233" s="159"/>
      <c r="E233" s="159"/>
      <c r="F233" s="86"/>
      <c r="G233" s="13"/>
      <c r="H233" s="13"/>
      <c r="I233" s="13"/>
    </row>
    <row r="234" spans="2:9" ht="15">
      <c r="B234" s="87"/>
      <c r="C234" s="88"/>
      <c r="D234" s="89"/>
      <c r="E234" s="129"/>
      <c r="F234" s="86"/>
      <c r="G234" s="13"/>
      <c r="H234" s="13"/>
      <c r="I234" s="13"/>
    </row>
    <row r="235" spans="2:9" ht="15">
      <c r="B235" s="87"/>
      <c r="C235" s="90"/>
      <c r="D235" s="89"/>
      <c r="E235" s="129"/>
      <c r="F235" s="86"/>
      <c r="G235" s="13"/>
      <c r="H235" s="13"/>
      <c r="I235" s="13"/>
    </row>
    <row r="236" spans="2:9" ht="15">
      <c r="B236" s="87"/>
      <c r="C236" s="90"/>
      <c r="D236" s="89"/>
      <c r="E236" s="129"/>
      <c r="F236" s="86"/>
      <c r="G236" s="13"/>
      <c r="H236" s="13"/>
      <c r="I236" s="13"/>
    </row>
    <row r="237" spans="2:9" ht="15">
      <c r="B237" s="87"/>
      <c r="C237" s="90"/>
      <c r="D237" s="89"/>
      <c r="E237" s="129"/>
      <c r="F237" s="86"/>
      <c r="G237" s="13"/>
      <c r="H237" s="13"/>
      <c r="I237" s="13"/>
    </row>
    <row r="238" spans="2:9" ht="15">
      <c r="B238" s="87"/>
      <c r="C238" s="90"/>
      <c r="D238" s="89"/>
      <c r="E238" s="129"/>
      <c r="F238" s="86"/>
      <c r="G238" s="13"/>
      <c r="H238" s="13"/>
      <c r="I238" s="13"/>
    </row>
    <row r="239" spans="2:9" ht="15">
      <c r="B239" s="87"/>
      <c r="C239" s="91"/>
      <c r="D239" s="89"/>
      <c r="E239" s="129"/>
      <c r="F239" s="86"/>
      <c r="G239" s="13"/>
      <c r="H239" s="13"/>
      <c r="I239" s="13"/>
    </row>
    <row r="240" spans="2:9" ht="15">
      <c r="B240" s="87"/>
      <c r="C240" s="91"/>
      <c r="D240" s="89"/>
      <c r="E240" s="129"/>
      <c r="F240" s="86"/>
      <c r="G240" s="13"/>
      <c r="H240" s="13"/>
      <c r="I240" s="13"/>
    </row>
    <row r="241" spans="2:9" ht="15">
      <c r="B241" s="87"/>
      <c r="C241" s="92"/>
      <c r="D241" s="89"/>
      <c r="E241" s="129"/>
      <c r="F241" s="86"/>
      <c r="G241" s="13"/>
      <c r="H241" s="13"/>
      <c r="I241" s="13"/>
    </row>
    <row r="242" spans="2:9" ht="15">
      <c r="B242" s="87"/>
      <c r="C242" s="91"/>
      <c r="D242" s="89"/>
      <c r="E242" s="129"/>
      <c r="F242" s="86"/>
      <c r="G242" s="13"/>
      <c r="H242" s="13"/>
      <c r="I242" s="13"/>
    </row>
    <row r="243" spans="2:9" ht="12.75">
      <c r="B243" s="82"/>
      <c r="C243" s="83"/>
      <c r="D243" s="84"/>
      <c r="E243" s="83"/>
      <c r="F243" s="85"/>
      <c r="G243" s="11"/>
      <c r="H243" s="10"/>
      <c r="I243" s="12"/>
    </row>
    <row r="244" spans="2:9" ht="12.75">
      <c r="B244" s="82"/>
      <c r="C244" s="83"/>
      <c r="D244" s="84"/>
      <c r="E244" s="83"/>
      <c r="F244" s="85"/>
      <c r="G244" s="11"/>
      <c r="H244" s="10"/>
      <c r="I244" s="12"/>
    </row>
    <row r="245" spans="2:9" ht="15">
      <c r="B245" s="159"/>
      <c r="C245" s="159"/>
      <c r="D245" s="159"/>
      <c r="E245" s="159"/>
      <c r="F245" s="86"/>
      <c r="G245" s="13"/>
      <c r="H245" s="13"/>
      <c r="I245" s="13"/>
    </row>
    <row r="246" spans="2:9" ht="15">
      <c r="B246" s="87"/>
      <c r="C246" s="88"/>
      <c r="D246" s="89"/>
      <c r="E246" s="129"/>
      <c r="F246" s="86"/>
      <c r="G246" s="13"/>
      <c r="H246" s="13"/>
      <c r="I246" s="13"/>
    </row>
    <row r="247" spans="2:9" ht="15">
      <c r="B247" s="87"/>
      <c r="C247" s="93"/>
      <c r="D247" s="89"/>
      <c r="E247" s="129"/>
      <c r="F247" s="86"/>
      <c r="G247" s="13"/>
      <c r="H247" s="13"/>
      <c r="I247" s="13"/>
    </row>
    <row r="248" spans="2:9" ht="15">
      <c r="B248" s="87"/>
      <c r="C248" s="94"/>
      <c r="D248" s="89"/>
      <c r="E248" s="129"/>
      <c r="F248" s="86"/>
      <c r="G248" s="13"/>
      <c r="H248" s="13"/>
      <c r="I248" s="13"/>
    </row>
  </sheetData>
  <sheetProtection/>
  <mergeCells count="19">
    <mergeCell ref="B233:E233"/>
    <mergeCell ref="E188:F188"/>
    <mergeCell ref="B245:E245"/>
    <mergeCell ref="A173:D173"/>
    <mergeCell ref="E187:F187"/>
    <mergeCell ref="A57:D57"/>
    <mergeCell ref="B177:E177"/>
    <mergeCell ref="B229:F229"/>
    <mergeCell ref="A106:D106"/>
    <mergeCell ref="B108:E108"/>
    <mergeCell ref="A11:D11"/>
    <mergeCell ref="B181:E181"/>
    <mergeCell ref="B175:E175"/>
    <mergeCell ref="A8:F8"/>
    <mergeCell ref="D118:F118"/>
    <mergeCell ref="B231:E231"/>
    <mergeCell ref="E190:F194"/>
    <mergeCell ref="B110:E110"/>
    <mergeCell ref="E117:F117"/>
  </mergeCells>
  <printOptions/>
  <pageMargins left="0.7874015748031497" right="0.2755905511811024" top="0.1968503937007874" bottom="0.7874015748031497" header="0" footer="0.1968503937007874"/>
  <pageSetup firstPageNumber="71" useFirstPageNumber="1" horizontalDpi="600" verticalDpi="600" orientation="portrait" paperSize="9" scale="62" r:id="rId1"/>
  <rowBreaks count="6" manualBreakCount="6">
    <brk id="23" max="5" man="1"/>
    <brk id="56" max="5" man="1"/>
    <brk id="104" max="5" man="1"/>
    <brk id="120" max="5" man="1"/>
    <brk id="140" max="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Rudvald</dc:creator>
  <cp:keywords/>
  <dc:description/>
  <cp:lastModifiedBy>Korisnik</cp:lastModifiedBy>
  <cp:lastPrinted>2021-03-01T22:34:33Z</cp:lastPrinted>
  <dcterms:created xsi:type="dcterms:W3CDTF">2004-10-08T14:40:31Z</dcterms:created>
  <dcterms:modified xsi:type="dcterms:W3CDTF">2021-06-29T06:03:20Z</dcterms:modified>
  <cp:category/>
  <cp:version/>
  <cp:contentType/>
  <cp:contentStatus/>
</cp:coreProperties>
</file>