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'Sheet1'!$A$1:$M$76</definedName>
  </definedNames>
  <calcPr fullCalcOnLoad="1"/>
</workbook>
</file>

<file path=xl/sharedStrings.xml><?xml version="1.0" encoding="utf-8"?>
<sst xmlns="http://schemas.openxmlformats.org/spreadsheetml/2006/main" count="77" uniqueCount="73">
  <si>
    <t>DOM ZA STARIJE I NEMOĆNE OSOBE</t>
  </si>
  <si>
    <t>OSIJEK, DRINSKA 10</t>
  </si>
  <si>
    <t xml:space="preserve">    </t>
  </si>
  <si>
    <t>Naziv računa</t>
  </si>
  <si>
    <t>PRIHODI POSLOVANJA</t>
  </si>
  <si>
    <t>Prihodi od imovine</t>
  </si>
  <si>
    <t>Prihodi od financijske imovine</t>
  </si>
  <si>
    <t>Prihodi od administrativnih pristojbi i po posebnim propisima</t>
  </si>
  <si>
    <t>Prihodi po posebnim propisima</t>
  </si>
  <si>
    <t>Ostali prihodi</t>
  </si>
  <si>
    <t>Prihodi iz proračuna za fin.red.djelatnosti</t>
  </si>
  <si>
    <t xml:space="preserve">Prihodi koje proračuni i proračunski korisnici ostvare obavljanjem </t>
  </si>
  <si>
    <t>poslova na tržištu (vlastiti prihodi)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</si>
  <si>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</si>
  <si>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</si>
  <si>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</si>
  <si>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</si>
  <si>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</si>
  <si>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</si>
  <si>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</si>
  <si>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</si>
  <si>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 xml:space="preserve">                                                    Naziv računa</t>
  </si>
  <si>
    <t>Rashodi za usluge</t>
  </si>
  <si>
    <t>Ostali nespomenuti rashodi poslovanja</t>
  </si>
  <si>
    <t>Financijski rashodi</t>
  </si>
  <si>
    <t xml:space="preserve">Ostali financijski rashodi </t>
  </si>
  <si>
    <t>Ostale naknade građanima i kučanstvima iz proračuna</t>
  </si>
  <si>
    <t>RASHODI ZA NABAVU NEFINANCIJSKE IMOVINE</t>
  </si>
  <si>
    <t>Rashodi za nabavu proizvedene dugotrajne imovine</t>
  </si>
  <si>
    <t>Šef računovodstva</t>
  </si>
  <si>
    <t>Dodatna ulaganja na građevinskim objektima</t>
  </si>
  <si>
    <t>PRIJEVOZNA SREDSTVA</t>
  </si>
  <si>
    <t>POSTROJENJA I OPREMA</t>
  </si>
  <si>
    <t>Naknade građanima i kućanstvimana temelju osig.i druge naknade</t>
  </si>
  <si>
    <t>Nematerijalna proizvedena imovina</t>
  </si>
  <si>
    <t>Dodatna ulaganja na postrojenjima i opremi</t>
  </si>
  <si>
    <t>RASHODI ZA DODATNA ULAGANJA NA NEFINANCIJSKOJ IMOVINI</t>
  </si>
  <si>
    <t>Prihodi iz proračuna</t>
  </si>
  <si>
    <t xml:space="preserve">           R A S H O D I</t>
  </si>
  <si>
    <t xml:space="preserve">   P R I H O D I</t>
  </si>
  <si>
    <t>Opći prihodi</t>
  </si>
  <si>
    <t>Vlastiti</t>
  </si>
  <si>
    <t>prihodi</t>
  </si>
  <si>
    <t>Iznos</t>
  </si>
  <si>
    <t>Prihodi za pos.</t>
  </si>
  <si>
    <t>namjene</t>
  </si>
  <si>
    <t xml:space="preserve">              I  Z  V  O  R  I    F  I  N  A  N  C  I  R  A  N  J  A</t>
  </si>
  <si>
    <t>i primici</t>
  </si>
  <si>
    <t xml:space="preserve">      I Z N O S</t>
  </si>
  <si>
    <t xml:space="preserve">   U K U P N O</t>
  </si>
  <si>
    <t>Anđela Androš,ecc.</t>
  </si>
  <si>
    <t xml:space="preserve">                            Ravnatelj</t>
  </si>
  <si>
    <t xml:space="preserve">                    Vjekoslav Ćurić,prof.</t>
  </si>
  <si>
    <t>Nakn.troškova osobama izvan r.odnosa</t>
  </si>
  <si>
    <t>Račun</t>
  </si>
  <si>
    <t>OSNOVNA DJELATNOST</t>
  </si>
  <si>
    <t xml:space="preserve">UKUPNO PRIHODI </t>
  </si>
  <si>
    <t xml:space="preserve">UKUPNO RASHODI </t>
  </si>
  <si>
    <t>Namjenska</t>
  </si>
  <si>
    <t>sredstva</t>
  </si>
  <si>
    <t>Rashodi za nabavu neproizvedene dugotrajne imovine</t>
  </si>
  <si>
    <t>Nematerijalana imovina</t>
  </si>
  <si>
    <t>Anđela Androš,oec.</t>
  </si>
  <si>
    <t xml:space="preserve">         PREMA  IZVORIMA FINANCIRANJA - 3. RAZINA</t>
  </si>
  <si>
    <t xml:space="preserve">Stručno </t>
  </si>
  <si>
    <t>osposobljav.</t>
  </si>
  <si>
    <t>Preneseni višak iz prethodne godine</t>
  </si>
  <si>
    <t>Pomoći od subjekata unutar općeg proračuna</t>
  </si>
  <si>
    <t>Pomoći od izvanproračunskih korisnika</t>
  </si>
  <si>
    <t xml:space="preserve">       UKUPNO PRIHODI </t>
  </si>
  <si>
    <t xml:space="preserve">           UKUPNO  RASHODI </t>
  </si>
  <si>
    <t>Osijek,14.02.2019.</t>
  </si>
  <si>
    <t>FINANCIJSKI PLAN ZA 2019. GODINU - REBALANS  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</si>
</sst>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0" fillId="0" borderId="29" xfId="0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3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" fillId="0" borderId="20" xfId="0" applyFont="1" applyFill="1" applyBorder="1" applyAlignment="1">
      <alignment horizontal="left"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0" fillId="0" borderId="23" xfId="0" applyBorder="1" applyAlignment="1">
      <alignment/>
    </xf>
    <xf numFmtId="3" fontId="1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29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35" xfId="0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40" xfId="0" applyFont="1" applyBorder="1" applyAlignment="1">
      <alignment/>
    </xf>
    <xf numFmtId="0" fontId="10" fillId="0" borderId="25" xfId="0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9" xfId="0" applyFont="1" applyBorder="1" applyAlignment="1">
      <alignment/>
    </xf>
    <xf numFmtId="0" fontId="1" fillId="0" borderId="23" xfId="0" applyFont="1" applyBorder="1" applyAlignment="1">
      <alignment horizontal="left"/>
    </xf>
    <xf numFmtId="3" fontId="0" fillId="0" borderId="50" xfId="0" applyNumberFormat="1" applyBorder="1" applyAlignment="1">
      <alignment/>
    </xf>
    <xf numFmtId="0" fontId="3" fillId="0" borderId="43" xfId="0" applyFont="1" applyBorder="1" applyAlignment="1">
      <alignment/>
    </xf>
    <xf numFmtId="0" fontId="3" fillId="0" borderId="4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1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1" fillId="0" borderId="54" xfId="0" applyFont="1" applyFill="1" applyBorder="1" applyAlignment="1">
      <alignment horizontal="left"/>
    </xf>
    <xf numFmtId="0" fontId="1" fillId="0" borderId="55" xfId="0" applyFont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0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1" max="1" width="8.421875" style="105" customWidth="1"/>
    <col min="2" max="2" width="1.7109375" style="0" hidden="1" customWidth="1"/>
    <col min="6" max="6" width="17.421875" style="0" customWidth="1"/>
    <col min="7" max="7" width="10.7109375" style="0" customWidth="1"/>
    <col min="8" max="8" width="15.8515625" style="31" customWidth="1"/>
    <col min="9" max="9" width="12.7109375" style="31" customWidth="1"/>
    <col min="10" max="10" width="14.421875" style="31" customWidth="1"/>
    <col min="11" max="11" width="10.00390625" style="31" customWidth="1"/>
    <col min="12" max="12" width="12.7109375" style="0" customWidth="1"/>
    <col min="13" max="13" width="10.140625" style="0" customWidth="1"/>
  </cols>
  <sheetData>
    <row r="1" spans="1:11" s="50" customFormat="1" ht="13.5">
      <c r="A1" s="102" t="s">
        <v>0</v>
      </c>
      <c r="H1" s="51"/>
      <c r="I1" s="51"/>
      <c r="J1" s="51"/>
      <c r="K1" s="51"/>
    </row>
    <row r="2" spans="1:11" s="50" customFormat="1" ht="13.5">
      <c r="A2" s="102" t="s">
        <v>1</v>
      </c>
      <c r="H2" s="51"/>
      <c r="I2" s="51"/>
      <c r="J2" s="51"/>
      <c r="K2" s="51"/>
    </row>
    <row r="3" spans="1:11" s="35" customFormat="1" ht="12.75">
      <c r="A3" s="103"/>
      <c r="H3" s="68"/>
      <c r="I3" s="68"/>
      <c r="J3" s="68"/>
      <c r="K3" s="68"/>
    </row>
    <row r="4" spans="1:11" s="1" customFormat="1" ht="12.75">
      <c r="A4" s="104" t="s">
        <v>71</v>
      </c>
      <c r="C4" s="2"/>
      <c r="H4" s="38"/>
      <c r="I4" s="38"/>
      <c r="J4" s="38"/>
      <c r="K4" s="38"/>
    </row>
    <row r="5" spans="3:16" ht="12.75">
      <c r="C5" s="2"/>
      <c r="P5" s="13"/>
    </row>
    <row r="6" spans="1:11" s="71" customFormat="1" ht="15">
      <c r="A6" s="106"/>
      <c r="G6" s="71" t="s">
        <v>72</v>
      </c>
      <c r="H6" s="72"/>
      <c r="I6" s="72"/>
      <c r="J6" s="72"/>
      <c r="K6" s="72"/>
    </row>
    <row r="7" spans="1:11" s="1" customFormat="1" ht="12.75">
      <c r="A7" s="104"/>
      <c r="H7" s="38"/>
      <c r="I7" s="38"/>
      <c r="J7" s="38"/>
      <c r="K7" s="38"/>
    </row>
    <row r="8" ht="12.75">
      <c r="G8" s="1" t="s">
        <v>63</v>
      </c>
    </row>
    <row r="9" ht="12.75">
      <c r="G9" t="s">
        <v>2</v>
      </c>
    </row>
    <row r="10" spans="1:13" ht="13.5" thickBot="1">
      <c r="A10" s="107"/>
      <c r="I10" s="36"/>
      <c r="J10" s="36"/>
      <c r="K10" s="36"/>
      <c r="L10" s="13"/>
      <c r="M10" s="13"/>
    </row>
    <row r="11" spans="1:13" ht="13.5" thickBot="1">
      <c r="A11" s="148" t="s">
        <v>54</v>
      </c>
      <c r="B11" s="149"/>
      <c r="C11" s="15"/>
      <c r="D11" s="20"/>
      <c r="E11" s="20" t="s">
        <v>3</v>
      </c>
      <c r="F11" s="20"/>
      <c r="G11" s="17"/>
      <c r="H11" s="57"/>
      <c r="I11" s="57" t="s">
        <v>46</v>
      </c>
      <c r="J11" s="57"/>
      <c r="K11" s="57"/>
      <c r="L11" s="20"/>
      <c r="M11" s="22"/>
    </row>
    <row r="12" spans="1:13" ht="13.5" thickBot="1">
      <c r="A12" s="108"/>
      <c r="B12" s="16"/>
      <c r="C12" s="20" t="s">
        <v>55</v>
      </c>
      <c r="D12" s="20"/>
      <c r="E12" s="20"/>
      <c r="F12" s="20"/>
      <c r="G12" s="16"/>
      <c r="H12" s="57"/>
      <c r="I12" s="57"/>
      <c r="J12" s="57"/>
      <c r="K12" s="57"/>
      <c r="L12" s="20"/>
      <c r="M12" s="20"/>
    </row>
    <row r="13" spans="1:13" ht="14.25" thickBot="1">
      <c r="A13" s="109"/>
      <c r="B13" s="30"/>
      <c r="C13" s="62"/>
      <c r="D13" s="16"/>
      <c r="E13" s="16"/>
      <c r="F13" s="16"/>
      <c r="G13" s="16"/>
      <c r="H13" s="80" t="s">
        <v>48</v>
      </c>
      <c r="I13" s="76" t="s">
        <v>40</v>
      </c>
      <c r="J13" s="63" t="s">
        <v>44</v>
      </c>
      <c r="K13" s="63" t="s">
        <v>41</v>
      </c>
      <c r="L13" s="81" t="s">
        <v>64</v>
      </c>
      <c r="M13" s="97" t="s">
        <v>58</v>
      </c>
    </row>
    <row r="14" spans="1:13" s="44" customFormat="1" ht="18" thickBot="1">
      <c r="A14" s="110" t="s">
        <v>39</v>
      </c>
      <c r="B14" s="43"/>
      <c r="C14" s="47"/>
      <c r="D14" s="48"/>
      <c r="E14" s="48"/>
      <c r="F14" s="48"/>
      <c r="G14" s="48"/>
      <c r="H14" s="60" t="s">
        <v>49</v>
      </c>
      <c r="I14" s="77" t="s">
        <v>47</v>
      </c>
      <c r="J14" s="64" t="s">
        <v>45</v>
      </c>
      <c r="K14" s="64" t="s">
        <v>42</v>
      </c>
      <c r="L14" s="78" t="s">
        <v>65</v>
      </c>
      <c r="M14" s="98" t="s">
        <v>59</v>
      </c>
    </row>
    <row r="15" spans="1:13" ht="13.5" thickBot="1">
      <c r="A15" s="23">
        <v>6</v>
      </c>
      <c r="B15" s="21"/>
      <c r="C15" s="128" t="s">
        <v>4</v>
      </c>
      <c r="D15" s="49"/>
      <c r="E15" s="6"/>
      <c r="F15" s="6"/>
      <c r="G15" s="10"/>
      <c r="H15" s="90">
        <f>I15+J15+K15+L15+M15</f>
        <v>16260570</v>
      </c>
      <c r="I15" s="90">
        <f>I16+I18+I20+I22+I25</f>
        <v>6044570</v>
      </c>
      <c r="J15" s="90">
        <f>J16+J18+J20+J22+J25</f>
        <v>10182400</v>
      </c>
      <c r="K15" s="90">
        <f>K16+K18+K20+K22+K25</f>
        <v>33600</v>
      </c>
      <c r="L15" s="90">
        <f>L16+L18+L20+L22+L25</f>
        <v>0</v>
      </c>
      <c r="M15" s="90">
        <f>M16+M18+M20+M22+M25</f>
        <v>0</v>
      </c>
    </row>
    <row r="16" spans="1:13" ht="13.5" thickBot="1">
      <c r="A16" s="23">
        <v>63</v>
      </c>
      <c r="B16" s="21"/>
      <c r="C16" s="151" t="s">
        <v>67</v>
      </c>
      <c r="D16" s="152"/>
      <c r="E16" s="152"/>
      <c r="F16" s="152"/>
      <c r="G16" s="153"/>
      <c r="H16" s="90">
        <f aca="true" t="shared" si="0" ref="H16:M16">H17</f>
        <v>0</v>
      </c>
      <c r="I16" s="90">
        <f t="shared" si="0"/>
        <v>0</v>
      </c>
      <c r="J16" s="90">
        <f t="shared" si="0"/>
        <v>0</v>
      </c>
      <c r="K16" s="90">
        <f t="shared" si="0"/>
        <v>0</v>
      </c>
      <c r="L16" s="90">
        <f t="shared" si="0"/>
        <v>0</v>
      </c>
      <c r="M16" s="90">
        <f t="shared" si="0"/>
        <v>0</v>
      </c>
    </row>
    <row r="17" spans="1:13" ht="12.75">
      <c r="A17" s="23">
        <v>634</v>
      </c>
      <c r="B17" s="21"/>
      <c r="C17" s="151" t="s">
        <v>68</v>
      </c>
      <c r="D17" s="152"/>
      <c r="E17" s="152"/>
      <c r="F17" s="152"/>
      <c r="G17" s="153"/>
      <c r="H17" s="90">
        <f>I17+J17+K17+L17+M17</f>
        <v>0</v>
      </c>
      <c r="I17" s="56"/>
      <c r="J17" s="56"/>
      <c r="K17" s="134"/>
      <c r="L17" s="55">
        <v>0</v>
      </c>
      <c r="M17" s="56"/>
    </row>
    <row r="18" spans="1:13" ht="12" customHeight="1">
      <c r="A18" s="132">
        <v>64</v>
      </c>
      <c r="B18" s="10"/>
      <c r="C18" s="19" t="s">
        <v>5</v>
      </c>
      <c r="D18" s="4"/>
      <c r="E18" s="6"/>
      <c r="F18" s="6"/>
      <c r="G18" s="11"/>
      <c r="H18" s="56">
        <f aca="true" t="shared" si="1" ref="H18:M18">H19</f>
        <v>500</v>
      </c>
      <c r="I18" s="56">
        <f t="shared" si="1"/>
        <v>0</v>
      </c>
      <c r="J18" s="56">
        <f t="shared" si="1"/>
        <v>500</v>
      </c>
      <c r="K18" s="56">
        <f t="shared" si="1"/>
        <v>0</v>
      </c>
      <c r="L18" s="56">
        <f t="shared" si="1"/>
        <v>0</v>
      </c>
      <c r="M18" s="56">
        <f t="shared" si="1"/>
        <v>0</v>
      </c>
    </row>
    <row r="19" spans="1:13" ht="12.75">
      <c r="A19" s="25">
        <v>641</v>
      </c>
      <c r="B19" s="5"/>
      <c r="C19" s="70" t="s">
        <v>6</v>
      </c>
      <c r="D19" s="4"/>
      <c r="E19" s="4"/>
      <c r="F19" s="4"/>
      <c r="G19" s="5"/>
      <c r="H19" s="55">
        <f aca="true" t="shared" si="2" ref="H19:H26">I19+J19+K19+L19+M19</f>
        <v>500</v>
      </c>
      <c r="I19" s="56"/>
      <c r="J19" s="56">
        <v>500</v>
      </c>
      <c r="K19" s="56"/>
      <c r="L19" s="3"/>
      <c r="M19" s="66"/>
    </row>
    <row r="20" spans="1:13" ht="12.75">
      <c r="A20" s="25">
        <v>65</v>
      </c>
      <c r="B20" s="5"/>
      <c r="C20" s="70" t="s">
        <v>7</v>
      </c>
      <c r="D20" s="4"/>
      <c r="E20" s="4"/>
      <c r="F20" s="4"/>
      <c r="G20" s="5"/>
      <c r="H20" s="55">
        <f aca="true" t="shared" si="3" ref="H20:M20">H21</f>
        <v>10181900</v>
      </c>
      <c r="I20" s="55">
        <f t="shared" si="3"/>
        <v>0</v>
      </c>
      <c r="J20" s="56">
        <f t="shared" si="3"/>
        <v>10181900</v>
      </c>
      <c r="K20" s="56">
        <f t="shared" si="3"/>
        <v>0</v>
      </c>
      <c r="L20" s="55">
        <f t="shared" si="3"/>
        <v>0</v>
      </c>
      <c r="M20" s="91">
        <f t="shared" si="3"/>
        <v>0</v>
      </c>
    </row>
    <row r="21" spans="1:14" ht="12.75">
      <c r="A21" s="132">
        <v>652</v>
      </c>
      <c r="B21" s="5"/>
      <c r="C21" s="8" t="s">
        <v>8</v>
      </c>
      <c r="D21" s="4"/>
      <c r="E21" s="4"/>
      <c r="F21" s="4"/>
      <c r="G21" s="5"/>
      <c r="H21" s="55">
        <f t="shared" si="2"/>
        <v>10181900</v>
      </c>
      <c r="I21" s="89"/>
      <c r="J21" s="55">
        <v>10181900</v>
      </c>
      <c r="K21" s="86"/>
      <c r="L21" s="56"/>
      <c r="M21" s="91"/>
      <c r="N21" s="13"/>
    </row>
    <row r="22" spans="1:14" ht="12.75">
      <c r="A22" s="24">
        <v>66</v>
      </c>
      <c r="B22" s="7"/>
      <c r="C22" s="84" t="s">
        <v>9</v>
      </c>
      <c r="D22" s="13"/>
      <c r="E22" s="13"/>
      <c r="F22" s="13"/>
      <c r="G22" s="5"/>
      <c r="H22" s="55">
        <f t="shared" si="2"/>
        <v>33600</v>
      </c>
      <c r="I22" s="89">
        <f>I23</f>
        <v>0</v>
      </c>
      <c r="J22" s="55">
        <f>J23</f>
        <v>0</v>
      </c>
      <c r="K22" s="55">
        <f>K23</f>
        <v>33600</v>
      </c>
      <c r="L22" s="89">
        <f>L23</f>
        <v>0</v>
      </c>
      <c r="M22" s="99">
        <f>M23</f>
        <v>0</v>
      </c>
      <c r="N22" s="13"/>
    </row>
    <row r="23" spans="1:14" ht="12.75">
      <c r="A23" s="25">
        <v>661</v>
      </c>
      <c r="B23" s="5"/>
      <c r="C23" s="70" t="s">
        <v>11</v>
      </c>
      <c r="D23" s="4"/>
      <c r="E23" s="4"/>
      <c r="F23" s="4"/>
      <c r="G23" s="5"/>
      <c r="H23" s="55">
        <f t="shared" si="2"/>
        <v>33600</v>
      </c>
      <c r="I23" s="56"/>
      <c r="J23" s="56"/>
      <c r="K23" s="56">
        <v>33600</v>
      </c>
      <c r="L23" s="56"/>
      <c r="M23" s="91"/>
      <c r="N23" s="13"/>
    </row>
    <row r="24" spans="1:13" ht="12.75">
      <c r="A24" s="147"/>
      <c r="B24" s="10"/>
      <c r="C24" s="70" t="s">
        <v>12</v>
      </c>
      <c r="D24" s="6"/>
      <c r="E24" s="6"/>
      <c r="F24" s="6"/>
      <c r="G24" s="10"/>
      <c r="H24" s="55"/>
      <c r="I24" s="53"/>
      <c r="J24" s="56"/>
      <c r="K24" s="53"/>
      <c r="L24" s="79"/>
      <c r="M24" s="92"/>
    </row>
    <row r="25" spans="1:13" ht="12.75">
      <c r="A25" s="24">
        <v>67</v>
      </c>
      <c r="B25" s="7"/>
      <c r="C25" s="70" t="s">
        <v>37</v>
      </c>
      <c r="D25" s="13"/>
      <c r="E25" s="13"/>
      <c r="F25" s="13"/>
      <c r="G25" s="7"/>
      <c r="H25" s="55">
        <f t="shared" si="2"/>
        <v>6044570</v>
      </c>
      <c r="I25" s="40">
        <f>I26</f>
        <v>6044570</v>
      </c>
      <c r="J25" s="86">
        <f>J26</f>
        <v>0</v>
      </c>
      <c r="K25" s="56">
        <f>K26</f>
        <v>0</v>
      </c>
      <c r="L25" s="86">
        <f>L26</f>
        <v>0</v>
      </c>
      <c r="M25" s="69">
        <f>M26</f>
        <v>0</v>
      </c>
    </row>
    <row r="26" spans="1:14" ht="12.75">
      <c r="A26" s="25">
        <v>671</v>
      </c>
      <c r="B26" s="5"/>
      <c r="C26" s="70" t="s">
        <v>10</v>
      </c>
      <c r="D26" s="4"/>
      <c r="E26" s="4"/>
      <c r="F26" s="4"/>
      <c r="G26" s="5"/>
      <c r="H26" s="55">
        <f t="shared" si="2"/>
        <v>6044570</v>
      </c>
      <c r="I26" s="54">
        <v>6044570</v>
      </c>
      <c r="J26" s="56"/>
      <c r="K26" s="54"/>
      <c r="L26" s="56"/>
      <c r="M26" s="91"/>
      <c r="N26" s="13"/>
    </row>
    <row r="27" spans="1:14" ht="12.75">
      <c r="A27" s="24"/>
      <c r="B27" s="13"/>
      <c r="C27" s="84"/>
      <c r="D27" s="13"/>
      <c r="E27" s="13"/>
      <c r="F27" s="13"/>
      <c r="G27" s="13"/>
      <c r="H27" s="40"/>
      <c r="I27" s="40"/>
      <c r="J27" s="85"/>
      <c r="K27" s="40"/>
      <c r="L27" s="136"/>
      <c r="M27" s="137"/>
      <c r="N27" s="13"/>
    </row>
    <row r="28" spans="1:14" ht="12.75">
      <c r="A28" s="126">
        <v>922</v>
      </c>
      <c r="B28" s="79"/>
      <c r="C28" s="150" t="s">
        <v>66</v>
      </c>
      <c r="D28" s="150"/>
      <c r="E28" s="150"/>
      <c r="F28" s="150"/>
      <c r="G28" s="150"/>
      <c r="H28" s="56">
        <f>I28+J28+K28+L28+M28</f>
        <v>0</v>
      </c>
      <c r="I28" s="56"/>
      <c r="J28" s="56"/>
      <c r="K28" s="56"/>
      <c r="L28" s="56">
        <v>0</v>
      </c>
      <c r="M28" s="56"/>
      <c r="N28" s="13"/>
    </row>
    <row r="29" spans="1:13" ht="13.5" thickBot="1">
      <c r="A29" s="111"/>
      <c r="B29" s="13"/>
      <c r="C29" s="13"/>
      <c r="D29" s="13"/>
      <c r="E29" s="13"/>
      <c r="F29" s="13"/>
      <c r="G29" s="13"/>
      <c r="H29" s="36"/>
      <c r="I29" s="52"/>
      <c r="J29" s="52"/>
      <c r="K29" s="52"/>
      <c r="L29" s="82"/>
      <c r="M29" s="138"/>
    </row>
    <row r="30" spans="1:13" s="1" customFormat="1" ht="13.5" thickBot="1">
      <c r="A30" s="108" t="s">
        <v>69</v>
      </c>
      <c r="B30" s="20"/>
      <c r="C30" s="20"/>
      <c r="D30" s="20"/>
      <c r="E30" s="20"/>
      <c r="F30" s="20"/>
      <c r="G30" s="20"/>
      <c r="H30" s="65">
        <f>I30+J30+K30+L30+M30</f>
        <v>16260570</v>
      </c>
      <c r="I30" s="65">
        <f>I15+I28</f>
        <v>6044570</v>
      </c>
      <c r="J30" s="65">
        <f>J15+J28</f>
        <v>10182400</v>
      </c>
      <c r="K30" s="65">
        <f>K15+K28</f>
        <v>33600</v>
      </c>
      <c r="L30" s="65">
        <f>L15+L28</f>
        <v>0</v>
      </c>
      <c r="M30" s="65">
        <f>M15+M28</f>
        <v>0</v>
      </c>
    </row>
    <row r="31" spans="1:13" ht="13.5" thickBot="1">
      <c r="A31" s="111"/>
      <c r="B31" s="13"/>
      <c r="C31" s="13"/>
      <c r="D31" s="13"/>
      <c r="E31" s="13"/>
      <c r="F31" s="13"/>
      <c r="G31" s="13"/>
      <c r="H31" s="36"/>
      <c r="I31" s="36"/>
      <c r="J31" s="85"/>
      <c r="K31" s="36"/>
      <c r="L31" s="13"/>
      <c r="M31" s="100"/>
    </row>
    <row r="32" spans="1:13" s="44" customFormat="1" ht="17.25">
      <c r="A32" s="118" t="s">
        <v>38</v>
      </c>
      <c r="B32" s="119"/>
      <c r="C32" s="120"/>
      <c r="D32" s="120"/>
      <c r="E32" s="120"/>
      <c r="F32" s="120"/>
      <c r="G32" s="120"/>
      <c r="H32" s="121"/>
      <c r="I32" s="122"/>
      <c r="J32" s="32"/>
      <c r="K32" s="123"/>
      <c r="L32" s="124"/>
      <c r="M32" s="125"/>
    </row>
    <row r="33" spans="1:14" ht="12.75">
      <c r="A33" s="126">
        <v>3</v>
      </c>
      <c r="B33" s="3"/>
      <c r="C33" s="70" t="s">
        <v>13</v>
      </c>
      <c r="D33" s="18"/>
      <c r="E33" s="4"/>
      <c r="F33" s="4"/>
      <c r="G33" s="5"/>
      <c r="H33" s="89">
        <f>I33+J33+K33+L33+M33</f>
        <v>15740570</v>
      </c>
      <c r="I33" s="56">
        <f>I34+I41+I52+I54</f>
        <v>5524570</v>
      </c>
      <c r="J33" s="56">
        <f>J34+J41+J52+J54</f>
        <v>10182400</v>
      </c>
      <c r="K33" s="56">
        <f>K34+K41+K52+K54</f>
        <v>33600</v>
      </c>
      <c r="L33" s="56">
        <f>L34+L41+L52+L54</f>
        <v>0</v>
      </c>
      <c r="M33" s="56">
        <f>M34+M41+M52+M54</f>
        <v>0</v>
      </c>
      <c r="N33" s="13"/>
    </row>
    <row r="34" spans="1:13" ht="12.75">
      <c r="A34" s="126">
        <v>31</v>
      </c>
      <c r="B34" s="3"/>
      <c r="C34" s="70" t="s">
        <v>14</v>
      </c>
      <c r="D34" s="12"/>
      <c r="E34" s="4"/>
      <c r="F34" s="4"/>
      <c r="G34" s="5"/>
      <c r="H34" s="89">
        <f>I34+J34+K34+L34+M34</f>
        <v>8732850</v>
      </c>
      <c r="I34" s="56">
        <f>I35+I36+I37</f>
        <v>4786000</v>
      </c>
      <c r="J34" s="56">
        <f>J35+J36+J37</f>
        <v>3946850</v>
      </c>
      <c r="K34" s="56">
        <f>K35+K36+K37</f>
        <v>0</v>
      </c>
      <c r="L34" s="56">
        <f>L35+L36+L37</f>
        <v>0</v>
      </c>
      <c r="M34" s="56">
        <f>M35+M36+M37</f>
        <v>0</v>
      </c>
    </row>
    <row r="35" spans="1:14" ht="12.75">
      <c r="A35" s="126">
        <v>311</v>
      </c>
      <c r="B35" s="3"/>
      <c r="C35" s="70" t="s">
        <v>15</v>
      </c>
      <c r="D35" s="12"/>
      <c r="E35" s="4"/>
      <c r="F35" s="4"/>
      <c r="G35" s="5"/>
      <c r="H35" s="89">
        <f>I35+J35+K35+L35+M35</f>
        <v>7123850</v>
      </c>
      <c r="I35" s="56">
        <v>4448000</v>
      </c>
      <c r="J35" s="56">
        <v>2675850</v>
      </c>
      <c r="K35" s="56"/>
      <c r="L35" s="56"/>
      <c r="M35" s="56"/>
      <c r="N35" s="13"/>
    </row>
    <row r="36" spans="1:14" ht="12.75">
      <c r="A36" s="126">
        <v>312</v>
      </c>
      <c r="B36" s="3"/>
      <c r="C36" s="70" t="s">
        <v>16</v>
      </c>
      <c r="D36" s="12"/>
      <c r="E36" s="4"/>
      <c r="F36" s="4"/>
      <c r="G36" s="5"/>
      <c r="H36" s="89">
        <f>I36+J36+K36+L36+M36</f>
        <v>401000</v>
      </c>
      <c r="I36" s="56"/>
      <c r="J36" s="56">
        <v>401000</v>
      </c>
      <c r="K36" s="56"/>
      <c r="L36" s="56"/>
      <c r="M36" s="56"/>
      <c r="N36" s="13"/>
    </row>
    <row r="37" spans="1:14" ht="12.75">
      <c r="A37" s="126">
        <v>313</v>
      </c>
      <c r="B37" s="3"/>
      <c r="C37" s="70" t="s">
        <v>17</v>
      </c>
      <c r="D37" s="12"/>
      <c r="E37" s="4"/>
      <c r="F37" s="4"/>
      <c r="G37" s="5"/>
      <c r="H37" s="89">
        <f>I37+J37+K37+L37+M37</f>
        <v>1208000</v>
      </c>
      <c r="I37" s="56">
        <v>338000</v>
      </c>
      <c r="J37" s="56">
        <v>870000</v>
      </c>
      <c r="K37" s="56"/>
      <c r="L37" s="56"/>
      <c r="M37" s="56"/>
      <c r="N37" s="13"/>
    </row>
    <row r="38" spans="1:11" ht="12.75">
      <c r="A38" s="107"/>
      <c r="B38" s="13"/>
      <c r="C38" s="37"/>
      <c r="D38" s="37"/>
      <c r="E38" s="13"/>
      <c r="F38" s="13"/>
      <c r="G38" s="13"/>
      <c r="H38" s="36"/>
      <c r="I38" s="36"/>
      <c r="J38" s="36"/>
      <c r="K38" s="36"/>
    </row>
    <row r="39" spans="1:13" ht="13.5" thickBot="1">
      <c r="A39" s="107"/>
      <c r="B39" s="13"/>
      <c r="C39" s="37"/>
      <c r="D39" s="37"/>
      <c r="E39" s="13"/>
      <c r="F39" s="13"/>
      <c r="G39" s="13"/>
      <c r="H39" s="36"/>
      <c r="I39" s="36"/>
      <c r="J39" s="36"/>
      <c r="K39" s="36"/>
      <c r="L39" s="13"/>
      <c r="M39" s="13"/>
    </row>
    <row r="40" spans="1:13" s="1" customFormat="1" ht="13.5" thickBot="1">
      <c r="A40" s="148" t="s">
        <v>54</v>
      </c>
      <c r="B40" s="149"/>
      <c r="C40" s="26" t="s">
        <v>21</v>
      </c>
      <c r="D40" s="20"/>
      <c r="E40" s="20"/>
      <c r="F40" s="20"/>
      <c r="G40" s="22"/>
      <c r="H40" s="57"/>
      <c r="I40" s="59"/>
      <c r="J40" s="33"/>
      <c r="K40" s="59"/>
      <c r="L40" s="83"/>
      <c r="M40" s="67"/>
    </row>
    <row r="41" spans="1:13" ht="12.75">
      <c r="A41" s="23">
        <v>32</v>
      </c>
      <c r="B41" s="10"/>
      <c r="C41" s="128" t="s">
        <v>18</v>
      </c>
      <c r="D41" s="9"/>
      <c r="E41" s="6"/>
      <c r="F41" s="6"/>
      <c r="G41" s="10"/>
      <c r="H41" s="55">
        <f>I41+J41+K41+L41+M41</f>
        <v>6979120</v>
      </c>
      <c r="I41" s="88">
        <f>I42+I43+I44++I50+I51</f>
        <v>738570</v>
      </c>
      <c r="J41" s="87">
        <f>J42+J43+J44++J50+J51</f>
        <v>6206950</v>
      </c>
      <c r="K41" s="90">
        <f>K42+K43+K44++K50+K51</f>
        <v>33600</v>
      </c>
      <c r="L41" s="87">
        <f>L42+L43+L44++L50+L51</f>
        <v>0</v>
      </c>
      <c r="M41" s="99">
        <f>M42+M43+M44++M50+M51</f>
        <v>0</v>
      </c>
    </row>
    <row r="42" spans="1:13" ht="12.75">
      <c r="A42" s="24">
        <v>321</v>
      </c>
      <c r="B42" s="7"/>
      <c r="C42" s="70" t="s">
        <v>19</v>
      </c>
      <c r="D42" s="4"/>
      <c r="E42" s="4"/>
      <c r="F42" s="4"/>
      <c r="G42" s="5"/>
      <c r="H42" s="56">
        <f>I42+J42+K42+L42+M42</f>
        <v>285000</v>
      </c>
      <c r="I42" s="89"/>
      <c r="J42" s="54">
        <v>285000</v>
      </c>
      <c r="K42" s="86"/>
      <c r="L42" s="56"/>
      <c r="M42" s="91"/>
    </row>
    <row r="43" spans="1:14" ht="12.75">
      <c r="A43" s="25">
        <v>322</v>
      </c>
      <c r="B43" s="7"/>
      <c r="C43" s="70" t="s">
        <v>20</v>
      </c>
      <c r="D43" s="13"/>
      <c r="E43" s="13"/>
      <c r="F43" s="13"/>
      <c r="G43" s="7"/>
      <c r="H43" s="55">
        <f>I43+J43+K43+L43+M43</f>
        <v>5048250</v>
      </c>
      <c r="I43" s="89">
        <v>500000</v>
      </c>
      <c r="J43" s="56">
        <v>4514650</v>
      </c>
      <c r="K43" s="56">
        <v>33600</v>
      </c>
      <c r="L43" s="56"/>
      <c r="M43" s="91"/>
      <c r="N43" s="13"/>
    </row>
    <row r="44" spans="1:14" s="1" customFormat="1" ht="12.75">
      <c r="A44" s="25">
        <v>323</v>
      </c>
      <c r="B44" s="18"/>
      <c r="C44" s="28" t="s">
        <v>22</v>
      </c>
      <c r="D44" s="18"/>
      <c r="E44" s="18"/>
      <c r="F44" s="18"/>
      <c r="G44" s="29"/>
      <c r="H44" s="55">
        <f>I44+J44+K44+L44+M44</f>
        <v>1456250</v>
      </c>
      <c r="I44" s="56">
        <v>200000</v>
      </c>
      <c r="J44" s="56">
        <v>1256250</v>
      </c>
      <c r="K44" s="56"/>
      <c r="L44" s="56"/>
      <c r="M44" s="91">
        <v>0</v>
      </c>
      <c r="N44" s="34"/>
    </row>
    <row r="45" spans="1:13" ht="12.75">
      <c r="A45" s="112"/>
      <c r="B45" s="13"/>
      <c r="C45" s="27"/>
      <c r="D45" s="13"/>
      <c r="E45" s="13"/>
      <c r="F45" s="13"/>
      <c r="G45" s="13"/>
      <c r="H45" s="36"/>
      <c r="I45" s="36"/>
      <c r="J45" s="127"/>
      <c r="K45" s="127"/>
      <c r="L45" s="13"/>
      <c r="M45" s="13"/>
    </row>
    <row r="46" spans="1:13" ht="12.75">
      <c r="A46" s="112"/>
      <c r="B46" s="13"/>
      <c r="C46" s="27"/>
      <c r="D46" s="13"/>
      <c r="E46" s="13"/>
      <c r="F46" s="13"/>
      <c r="G46" s="13"/>
      <c r="H46" s="36"/>
      <c r="I46" s="36"/>
      <c r="J46" s="36"/>
      <c r="K46" s="36"/>
      <c r="L46" s="13"/>
      <c r="M46" s="13"/>
    </row>
    <row r="47" spans="1:13" ht="12.75">
      <c r="A47" s="112"/>
      <c r="B47" s="13"/>
      <c r="C47" s="27"/>
      <c r="D47" s="13"/>
      <c r="E47" s="13"/>
      <c r="F47" s="13"/>
      <c r="G47" s="13"/>
      <c r="H47" s="36"/>
      <c r="I47" s="36"/>
      <c r="J47" s="36"/>
      <c r="K47" s="36"/>
      <c r="L47" s="13"/>
      <c r="M47" s="13"/>
    </row>
    <row r="48" spans="1:13" ht="13.5" thickBot="1">
      <c r="A48" s="112"/>
      <c r="B48" s="13"/>
      <c r="C48" s="27"/>
      <c r="D48" s="13"/>
      <c r="E48" s="13"/>
      <c r="F48" s="13"/>
      <c r="G48" s="13"/>
      <c r="H48" s="36"/>
      <c r="I48" s="36"/>
      <c r="J48" s="36"/>
      <c r="K48" s="36"/>
      <c r="L48" s="13"/>
      <c r="M48" s="13"/>
    </row>
    <row r="49" spans="1:13" s="1" customFormat="1" ht="13.5" thickBot="1">
      <c r="A49" s="148" t="s">
        <v>54</v>
      </c>
      <c r="B49" s="149"/>
      <c r="C49" s="26" t="s">
        <v>21</v>
      </c>
      <c r="D49" s="20"/>
      <c r="E49" s="20"/>
      <c r="F49" s="20"/>
      <c r="G49" s="22"/>
      <c r="H49" s="57" t="s">
        <v>43</v>
      </c>
      <c r="I49" s="59"/>
      <c r="J49" s="33"/>
      <c r="K49" s="59"/>
      <c r="L49" s="83"/>
      <c r="M49" s="67"/>
    </row>
    <row r="50" spans="1:14" ht="12.75">
      <c r="A50" s="75">
        <v>324</v>
      </c>
      <c r="B50" s="10"/>
      <c r="C50" s="129" t="s">
        <v>53</v>
      </c>
      <c r="D50" s="6"/>
      <c r="E50" s="6"/>
      <c r="F50" s="6"/>
      <c r="G50" s="10"/>
      <c r="H50" s="55">
        <f>I50+J50+K50+L50+M50</f>
        <v>6000</v>
      </c>
      <c r="I50" s="56"/>
      <c r="J50" s="56">
        <v>6000</v>
      </c>
      <c r="K50" s="55"/>
      <c r="L50" s="56">
        <v>0</v>
      </c>
      <c r="M50" s="91"/>
      <c r="N50" s="13"/>
    </row>
    <row r="51" spans="1:14" s="1" customFormat="1" ht="12.75">
      <c r="A51" s="25">
        <v>329</v>
      </c>
      <c r="B51" s="29"/>
      <c r="C51" s="130" t="s">
        <v>23</v>
      </c>
      <c r="D51" s="18"/>
      <c r="E51" s="18"/>
      <c r="F51" s="18"/>
      <c r="G51" s="29"/>
      <c r="H51" s="56">
        <f aca="true" t="shared" si="4" ref="H51:H66">I51+J51+K51+L51+M51</f>
        <v>183620</v>
      </c>
      <c r="I51" s="54">
        <v>38570</v>
      </c>
      <c r="J51" s="56">
        <v>145050</v>
      </c>
      <c r="K51" s="89"/>
      <c r="L51" s="54"/>
      <c r="M51" s="91"/>
      <c r="N51" s="34"/>
    </row>
    <row r="52" spans="1:14" s="1" customFormat="1" ht="12.75">
      <c r="A52" s="25">
        <v>34</v>
      </c>
      <c r="B52" s="29"/>
      <c r="C52" s="130" t="s">
        <v>24</v>
      </c>
      <c r="D52" s="18"/>
      <c r="E52" s="18"/>
      <c r="F52" s="18"/>
      <c r="G52" s="29"/>
      <c r="H52" s="55">
        <f t="shared" si="4"/>
        <v>25000</v>
      </c>
      <c r="I52" s="56">
        <f>I53</f>
        <v>0</v>
      </c>
      <c r="J52" s="54">
        <f>J53</f>
        <v>25000</v>
      </c>
      <c r="K52" s="56">
        <f>K53</f>
        <v>0</v>
      </c>
      <c r="L52" s="56">
        <f>L53</f>
        <v>0</v>
      </c>
      <c r="M52" s="69">
        <f>M53</f>
        <v>0</v>
      </c>
      <c r="N52" s="34"/>
    </row>
    <row r="53" spans="1:13" s="1" customFormat="1" ht="12.75">
      <c r="A53" s="25">
        <v>343</v>
      </c>
      <c r="B53" s="29"/>
      <c r="C53" s="130" t="s">
        <v>25</v>
      </c>
      <c r="D53" s="18"/>
      <c r="E53" s="18"/>
      <c r="F53" s="18"/>
      <c r="G53" s="29"/>
      <c r="H53" s="55">
        <f t="shared" si="4"/>
        <v>25000</v>
      </c>
      <c r="I53" s="56"/>
      <c r="J53" s="56">
        <v>25000</v>
      </c>
      <c r="K53" s="89"/>
      <c r="L53" s="54"/>
      <c r="M53" s="91"/>
    </row>
    <row r="54" spans="1:14" s="1" customFormat="1" ht="12.75">
      <c r="A54" s="25">
        <v>37</v>
      </c>
      <c r="B54" s="29"/>
      <c r="C54" s="130" t="s">
        <v>33</v>
      </c>
      <c r="D54" s="18"/>
      <c r="E54" s="18"/>
      <c r="F54" s="18"/>
      <c r="G54" s="29"/>
      <c r="H54" s="55">
        <f t="shared" si="4"/>
        <v>3600</v>
      </c>
      <c r="I54" s="56">
        <f>I55</f>
        <v>0</v>
      </c>
      <c r="J54" s="54">
        <f>J55</f>
        <v>3600</v>
      </c>
      <c r="K54" s="86">
        <f>K55</f>
        <v>0</v>
      </c>
      <c r="L54" s="56">
        <f>L55</f>
        <v>0</v>
      </c>
      <c r="M54" s="69">
        <f>M55</f>
        <v>0</v>
      </c>
      <c r="N54" s="34"/>
    </row>
    <row r="55" spans="1:14" s="1" customFormat="1" ht="12.75">
      <c r="A55" s="25">
        <v>372</v>
      </c>
      <c r="B55" s="131"/>
      <c r="C55" s="18" t="s">
        <v>26</v>
      </c>
      <c r="D55" s="18"/>
      <c r="E55" s="18"/>
      <c r="F55" s="18"/>
      <c r="G55" s="29"/>
      <c r="H55" s="55">
        <f t="shared" si="4"/>
        <v>3600</v>
      </c>
      <c r="I55" s="56"/>
      <c r="J55" s="56">
        <v>3600</v>
      </c>
      <c r="K55" s="56"/>
      <c r="L55" s="54"/>
      <c r="M55" s="91"/>
      <c r="N55" s="34"/>
    </row>
    <row r="56" spans="1:14" s="1" customFormat="1" ht="12.75">
      <c r="A56" s="132">
        <v>4</v>
      </c>
      <c r="B56" s="29"/>
      <c r="C56" s="18" t="s">
        <v>27</v>
      </c>
      <c r="D56" s="18"/>
      <c r="E56" s="18"/>
      <c r="F56" s="18"/>
      <c r="G56" s="29"/>
      <c r="H56" s="55">
        <f t="shared" si="4"/>
        <v>520000</v>
      </c>
      <c r="I56" s="56">
        <f>I57+I59+I63</f>
        <v>520000</v>
      </c>
      <c r="J56" s="56">
        <f>J57+J59+J63</f>
        <v>0</v>
      </c>
      <c r="K56" s="56">
        <f>K57+K59+K63</f>
        <v>0</v>
      </c>
      <c r="L56" s="56">
        <f>L57+L59+L63</f>
        <v>0</v>
      </c>
      <c r="M56" s="56">
        <f>M57+M59+M63</f>
        <v>0</v>
      </c>
      <c r="N56" s="34"/>
    </row>
    <row r="57" spans="1:14" s="1" customFormat="1" ht="12.75">
      <c r="A57" s="25">
        <v>41</v>
      </c>
      <c r="B57" s="29"/>
      <c r="C57" s="130" t="s">
        <v>60</v>
      </c>
      <c r="D57" s="18"/>
      <c r="E57" s="18"/>
      <c r="F57" s="18"/>
      <c r="G57" s="29"/>
      <c r="H57" s="55">
        <f t="shared" si="4"/>
        <v>0</v>
      </c>
      <c r="I57" s="56">
        <f>I58</f>
        <v>0</v>
      </c>
      <c r="J57" s="56">
        <f>J58</f>
        <v>0</v>
      </c>
      <c r="K57" s="56">
        <f>K58</f>
        <v>0</v>
      </c>
      <c r="L57" s="56">
        <f>L58</f>
        <v>0</v>
      </c>
      <c r="M57" s="56">
        <f>M58</f>
        <v>0</v>
      </c>
      <c r="N57" s="34"/>
    </row>
    <row r="58" spans="1:14" s="1" customFormat="1" ht="12.75">
      <c r="A58" s="25">
        <v>412</v>
      </c>
      <c r="B58" s="29"/>
      <c r="C58" s="130" t="s">
        <v>61</v>
      </c>
      <c r="D58" s="18"/>
      <c r="E58" s="18"/>
      <c r="F58" s="18"/>
      <c r="G58" s="29"/>
      <c r="H58" s="55">
        <f t="shared" si="4"/>
        <v>0</v>
      </c>
      <c r="I58" s="56"/>
      <c r="J58" s="56"/>
      <c r="K58" s="56"/>
      <c r="L58" s="56"/>
      <c r="M58" s="56"/>
      <c r="N58" s="34"/>
    </row>
    <row r="59" spans="1:14" s="1" customFormat="1" ht="12.75">
      <c r="A59" s="132">
        <v>42</v>
      </c>
      <c r="B59" s="29"/>
      <c r="C59" s="130" t="s">
        <v>28</v>
      </c>
      <c r="D59" s="18"/>
      <c r="E59" s="18"/>
      <c r="F59" s="18"/>
      <c r="G59" s="29"/>
      <c r="H59" s="55">
        <f t="shared" si="4"/>
        <v>520000</v>
      </c>
      <c r="I59" s="56">
        <f>I60+I61+I62</f>
        <v>520000</v>
      </c>
      <c r="J59" s="56">
        <f>J60+J61+J62</f>
        <v>0</v>
      </c>
      <c r="K59" s="56">
        <f>K60+K61+K62</f>
        <v>0</v>
      </c>
      <c r="L59" s="56">
        <f>L60+L61+L62</f>
        <v>0</v>
      </c>
      <c r="M59" s="91">
        <f>M60+M61+M62</f>
        <v>0</v>
      </c>
      <c r="N59" s="34"/>
    </row>
    <row r="60" spans="1:14" s="1" customFormat="1" ht="12.75">
      <c r="A60" s="25">
        <v>422</v>
      </c>
      <c r="B60" s="29"/>
      <c r="C60" s="130" t="s">
        <v>32</v>
      </c>
      <c r="D60" s="18"/>
      <c r="E60" s="18"/>
      <c r="F60" s="18"/>
      <c r="G60" s="29"/>
      <c r="H60" s="55">
        <f t="shared" si="4"/>
        <v>520000</v>
      </c>
      <c r="I60" s="56">
        <v>520000</v>
      </c>
      <c r="J60" s="86"/>
      <c r="K60" s="86"/>
      <c r="L60" s="86"/>
      <c r="M60" s="91"/>
      <c r="N60" s="34"/>
    </row>
    <row r="61" spans="1:13" s="1" customFormat="1" ht="12.75">
      <c r="A61" s="25">
        <v>423</v>
      </c>
      <c r="B61" s="29"/>
      <c r="C61" s="130" t="s">
        <v>31</v>
      </c>
      <c r="D61" s="18"/>
      <c r="E61" s="18"/>
      <c r="F61" s="18"/>
      <c r="G61" s="29"/>
      <c r="H61" s="55">
        <f t="shared" si="4"/>
        <v>0</v>
      </c>
      <c r="I61" s="54"/>
      <c r="J61" s="56"/>
      <c r="K61" s="56"/>
      <c r="L61" s="56"/>
      <c r="M61" s="69"/>
    </row>
    <row r="62" spans="1:14" s="1" customFormat="1" ht="12.75">
      <c r="A62" s="25">
        <v>426</v>
      </c>
      <c r="B62" s="29"/>
      <c r="C62" s="130" t="s">
        <v>34</v>
      </c>
      <c r="D62" s="18"/>
      <c r="E62" s="18"/>
      <c r="F62" s="18"/>
      <c r="G62" s="29"/>
      <c r="H62" s="55">
        <f t="shared" si="4"/>
        <v>0</v>
      </c>
      <c r="I62" s="86"/>
      <c r="J62" s="86"/>
      <c r="K62" s="56"/>
      <c r="L62" s="56"/>
      <c r="M62" s="91"/>
      <c r="N62" s="34"/>
    </row>
    <row r="63" spans="1:14" s="1" customFormat="1" ht="12.75">
      <c r="A63" s="25">
        <v>45</v>
      </c>
      <c r="B63" s="29"/>
      <c r="C63" s="130" t="s">
        <v>36</v>
      </c>
      <c r="D63" s="18"/>
      <c r="E63" s="18"/>
      <c r="F63" s="18"/>
      <c r="G63" s="29"/>
      <c r="H63" s="55">
        <f t="shared" si="4"/>
        <v>0</v>
      </c>
      <c r="I63" s="89">
        <f>I64+I65</f>
        <v>0</v>
      </c>
      <c r="J63" s="54">
        <f>J64+J65</f>
        <v>0</v>
      </c>
      <c r="K63" s="56">
        <f>K64+K65</f>
        <v>0</v>
      </c>
      <c r="L63" s="56">
        <f>L64+L65</f>
        <v>0</v>
      </c>
      <c r="M63" s="91">
        <f>M64+M65</f>
        <v>0</v>
      </c>
      <c r="N63" s="34"/>
    </row>
    <row r="64" spans="1:14" s="1" customFormat="1" ht="12.75">
      <c r="A64" s="25">
        <v>451</v>
      </c>
      <c r="B64" s="29"/>
      <c r="C64" s="133" t="s">
        <v>30</v>
      </c>
      <c r="D64" s="18"/>
      <c r="E64" s="18"/>
      <c r="F64" s="18"/>
      <c r="G64" s="29"/>
      <c r="H64" s="55">
        <f t="shared" si="4"/>
        <v>0</v>
      </c>
      <c r="I64" s="56">
        <v>0</v>
      </c>
      <c r="J64" s="56"/>
      <c r="K64" s="56"/>
      <c r="L64" s="56"/>
      <c r="M64" s="91"/>
      <c r="N64" s="34"/>
    </row>
    <row r="65" spans="1:14" s="1" customFormat="1" ht="13.5" thickBot="1">
      <c r="A65" s="139">
        <v>452</v>
      </c>
      <c r="B65" s="140"/>
      <c r="C65" s="141" t="s">
        <v>35</v>
      </c>
      <c r="D65" s="142"/>
      <c r="E65" s="142"/>
      <c r="F65" s="142"/>
      <c r="G65" s="140"/>
      <c r="H65" s="40">
        <f t="shared" si="4"/>
        <v>0</v>
      </c>
      <c r="I65" s="143"/>
      <c r="J65" s="143"/>
      <c r="K65" s="144"/>
      <c r="L65" s="143"/>
      <c r="M65" s="145"/>
      <c r="N65" s="34"/>
    </row>
    <row r="66" spans="1:14" s="1" customFormat="1" ht="13.5" thickBot="1">
      <c r="A66" s="108" t="s">
        <v>70</v>
      </c>
      <c r="B66" s="20"/>
      <c r="C66" s="20"/>
      <c r="D66" s="20"/>
      <c r="E66" s="20"/>
      <c r="F66" s="20"/>
      <c r="G66" s="22"/>
      <c r="H66" s="146">
        <f t="shared" si="4"/>
        <v>16260570</v>
      </c>
      <c r="I66" s="59">
        <f>I33+I56</f>
        <v>6044570</v>
      </c>
      <c r="J66" s="59">
        <f>J33+J56</f>
        <v>10182400</v>
      </c>
      <c r="K66" s="59">
        <f>K33+K56</f>
        <v>33600</v>
      </c>
      <c r="L66" s="57">
        <f>L33+L56</f>
        <v>0</v>
      </c>
      <c r="M66" s="135">
        <f>M33+M56</f>
        <v>0</v>
      </c>
      <c r="N66" s="34"/>
    </row>
    <row r="67" spans="1:11" s="1" customFormat="1" ht="12.75">
      <c r="A67" s="113"/>
      <c r="B67" s="34"/>
      <c r="C67" s="34"/>
      <c r="D67" s="34"/>
      <c r="E67" s="34"/>
      <c r="F67" s="34"/>
      <c r="G67" s="34"/>
      <c r="H67" s="40"/>
      <c r="I67" s="40"/>
      <c r="J67" s="40"/>
      <c r="K67" s="40"/>
    </row>
    <row r="68" spans="1:13" s="1" customFormat="1" ht="13.5" thickBot="1">
      <c r="A68" s="114"/>
      <c r="B68" s="34"/>
      <c r="C68" s="34"/>
      <c r="D68" s="34"/>
      <c r="E68" s="34"/>
      <c r="F68" s="34"/>
      <c r="G68" s="34"/>
      <c r="H68" s="39"/>
      <c r="I68" s="39"/>
      <c r="J68" s="39"/>
      <c r="K68" s="39"/>
      <c r="L68" s="41"/>
      <c r="M68" s="34"/>
    </row>
    <row r="69" spans="1:13" s="42" customFormat="1" ht="15.75" thickBot="1">
      <c r="A69" s="115" t="s">
        <v>56</v>
      </c>
      <c r="B69" s="45"/>
      <c r="C69" s="45"/>
      <c r="D69" s="45"/>
      <c r="E69" s="45"/>
      <c r="F69" s="45"/>
      <c r="G69" s="46"/>
      <c r="H69" s="93">
        <f aca="true" t="shared" si="5" ref="H69:M69">H30</f>
        <v>16260570</v>
      </c>
      <c r="I69" s="58">
        <f t="shared" si="5"/>
        <v>6044570</v>
      </c>
      <c r="J69" s="95">
        <f t="shared" si="5"/>
        <v>10182400</v>
      </c>
      <c r="K69" s="95">
        <f t="shared" si="5"/>
        <v>33600</v>
      </c>
      <c r="L69" s="58">
        <f t="shared" si="5"/>
        <v>0</v>
      </c>
      <c r="M69" s="96">
        <f t="shared" si="5"/>
        <v>0</v>
      </c>
    </row>
    <row r="70" spans="1:13" ht="14.25" thickBot="1">
      <c r="A70" s="116"/>
      <c r="H70" s="33"/>
      <c r="I70" s="33"/>
      <c r="J70" s="60"/>
      <c r="K70" s="33"/>
      <c r="L70" s="14"/>
      <c r="M70" s="13"/>
    </row>
    <row r="71" spans="1:13" s="42" customFormat="1" ht="15.75" thickBot="1">
      <c r="A71" s="115" t="s">
        <v>57</v>
      </c>
      <c r="B71" s="45"/>
      <c r="C71" s="45"/>
      <c r="D71" s="45"/>
      <c r="E71" s="45"/>
      <c r="F71" s="45"/>
      <c r="G71" s="46"/>
      <c r="H71" s="93">
        <f aca="true" t="shared" si="6" ref="H71:M71">H33+H56</f>
        <v>16260570</v>
      </c>
      <c r="I71" s="58">
        <f t="shared" si="6"/>
        <v>6044570</v>
      </c>
      <c r="J71" s="94">
        <f t="shared" si="6"/>
        <v>10182400</v>
      </c>
      <c r="K71" s="94">
        <f t="shared" si="6"/>
        <v>33600</v>
      </c>
      <c r="L71" s="95">
        <f t="shared" si="6"/>
        <v>0</v>
      </c>
      <c r="M71" s="101">
        <f t="shared" si="6"/>
        <v>0</v>
      </c>
    </row>
    <row r="72" spans="9:10" ht="13.5">
      <c r="I72" s="32"/>
      <c r="J72" s="61"/>
    </row>
    <row r="73" spans="1:11" s="73" customFormat="1" ht="13.5">
      <c r="A73" s="117"/>
      <c r="B73" s="73" t="s">
        <v>29</v>
      </c>
      <c r="C73" s="117" t="s">
        <v>29</v>
      </c>
      <c r="H73" s="74"/>
      <c r="I73" s="74"/>
      <c r="J73" s="74" t="s">
        <v>51</v>
      </c>
      <c r="K73" s="74"/>
    </row>
    <row r="76" spans="1:11" s="73" customFormat="1" ht="13.5">
      <c r="A76" s="117"/>
      <c r="B76" s="73" t="s">
        <v>50</v>
      </c>
      <c r="C76" s="73" t="s">
        <v>62</v>
      </c>
      <c r="H76" s="74"/>
      <c r="I76" s="74"/>
      <c r="J76" s="74" t="s">
        <v>52</v>
      </c>
      <c r="K76" s="74"/>
    </row>
  </sheetData>
  <sheetProtection/>
  <mergeCells count="6">
    <mergeCell ref="A40:B40"/>
    <mergeCell ref="A11:B11"/>
    <mergeCell ref="A49:B49"/>
    <mergeCell ref="C28:G28"/>
    <mergeCell ref="C16:G16"/>
    <mergeCell ref="C17:G17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</dc:creator>
  <cp:keywords/>
  <dc:description/>
  <cp:lastModifiedBy>korisnik523</cp:lastModifiedBy>
  <cp:lastPrinted>2018-08-16T06:58:20Z</cp:lastPrinted>
  <dcterms:created xsi:type="dcterms:W3CDTF">2006-10-18T17:41:10Z</dcterms:created>
  <dcterms:modified xsi:type="dcterms:W3CDTF">2019-02-15T06:41:47Z</dcterms:modified>
  <cp:category/>
  <cp:version/>
  <cp:contentType/>
  <cp:contentStatus/>
</cp:coreProperties>
</file>